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48526EAF-EAEE-496E-9FC2-A78F4F82CD92}" xr6:coauthVersionLast="38" xr6:coauthVersionMax="38" xr10:uidLastSave="{00000000-0000-0000-0000-000000000000}"/>
  <bookViews>
    <workbookView xWindow="0" yWindow="0" windowWidth="23040" windowHeight="8820" activeTab="4" xr2:uid="{00000000-000D-0000-FFFF-FFFF00000000}"/>
  </bookViews>
  <sheets>
    <sheet name="SO 320-13_OS_ ARCH+ST" sheetId="2" r:id="rId1"/>
    <sheet name="SO 320-13_SS_ ARCH+ST " sheetId="4" r:id="rId2"/>
    <sheet name="SO 320-13_PM  ARCH+ST " sheetId="8" r:id="rId3"/>
    <sheet name="SO 320-13_ 3.ZTI" sheetId="7" r:id="rId4"/>
    <sheet name="SO 320-13_7.EL+BL" sheetId="6" r:id="rId5"/>
    <sheet name="Hárok1" sheetId="1" r:id="rId6"/>
  </sheets>
  <externalReferences>
    <externalReference r:id="rId7"/>
    <externalReference r:id="rId8"/>
  </externalReferences>
  <definedNames>
    <definedName name="_1Excel_BuiltIn_Print_Area_2_1" localSheetId="3">#REF!</definedName>
    <definedName name="_2Excel_BuiltIn_Print_Area_2_1" localSheetId="3">#REF!</definedName>
    <definedName name="_2Excel_BuiltIn_Print_Area_2_1" localSheetId="2">#REF!</definedName>
    <definedName name="_2Excel_BuiltIn_Print_Area_2_1">#REF!</definedName>
    <definedName name="_3Excel_BuiltIn_Print_Area_2_1" localSheetId="3">#REF!</definedName>
    <definedName name="_3Excel_BuiltIn_Print_Area_2_1" localSheetId="2">#REF!</definedName>
    <definedName name="_3Excel_BuiltIn_Print_Area_2_1">#REF!</definedName>
    <definedName name="_FilterDatabase" localSheetId="3" hidden="1">#REF!</definedName>
    <definedName name="_FilterDatabase" localSheetId="2" hidden="1">#REF!</definedName>
    <definedName name="_FilterDatabase" hidden="1">#REF!</definedName>
    <definedName name="Excel_BuiltIn__FilterDatabase_2" localSheetId="3">#REF!</definedName>
    <definedName name="Excel_BuiltIn__FilterDatabase_2" localSheetId="2">#REF!</definedName>
    <definedName name="Excel_BuiltIn__FilterDatabase_2">#REF!</definedName>
    <definedName name="fakt1R" localSheetId="3">#REF!</definedName>
    <definedName name="fakt1R" localSheetId="2">#REF!</definedName>
    <definedName name="fakt1R">#REF!</definedName>
    <definedName name="_xlnm.Print_Titles" localSheetId="3">'SO 320-13_ 3.ZTI'!$1:$4</definedName>
    <definedName name="_xlnm.Print_Titles" localSheetId="4">'SO 320-13_7.EL+BL'!$A$1:$IP$4</definedName>
    <definedName name="Objects">[1]Objects!$A$6:$H$1268</definedName>
    <definedName name="_xlnm.Print_Area" localSheetId="3">'SO 320-13_ 3.ZTI'!$A$1:$H$68</definedName>
    <definedName name="Q">[2]Suhrnny_list!$O$61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1" i="8" l="1"/>
  <c r="H250" i="8"/>
  <c r="F242" i="8"/>
  <c r="H238" i="8" s="1"/>
  <c r="H235" i="8"/>
  <c r="H234" i="8" s="1"/>
  <c r="H183" i="8" l="1"/>
  <c r="F212" i="8"/>
  <c r="H128" i="8"/>
  <c r="H109" i="8"/>
  <c r="H108" i="8" s="1"/>
  <c r="H105" i="8"/>
  <c r="H104" i="8" s="1"/>
  <c r="H101" i="8" l="1"/>
  <c r="H100" i="8" s="1"/>
  <c r="H97" i="8"/>
  <c r="H96" i="8" s="1"/>
  <c r="H93" i="8"/>
  <c r="H92" i="8" s="1"/>
  <c r="H89" i="8"/>
  <c r="H88" i="8" s="1"/>
  <c r="F86" i="8"/>
  <c r="H60" i="8"/>
  <c r="F57" i="8"/>
  <c r="H51" i="8" s="1"/>
  <c r="H18" i="8" l="1"/>
  <c r="H17" i="8" s="1"/>
  <c r="H304" i="8"/>
  <c r="H303" i="8" s="1"/>
  <c r="H296" i="8"/>
  <c r="H289" i="8"/>
  <c r="H288" i="8" s="1"/>
  <c r="H285" i="8"/>
  <c r="H284" i="8" s="1"/>
  <c r="H278" i="8"/>
  <c r="H277" i="8" s="1"/>
  <c r="H274" i="8"/>
  <c r="H273" i="8" s="1"/>
  <c r="H260" i="8"/>
  <c r="H249" i="8"/>
  <c r="H245" i="8"/>
  <c r="H231" i="8"/>
  <c r="H230" i="8" s="1"/>
  <c r="H227" i="8"/>
  <c r="H226" i="8" s="1"/>
  <c r="H222" i="8"/>
  <c r="H218" i="8"/>
  <c r="H214" i="8"/>
  <c r="H203" i="8"/>
  <c r="H199" i="8"/>
  <c r="H198" i="8" s="1"/>
  <c r="H194" i="8"/>
  <c r="H191" i="8"/>
  <c r="H186" i="8"/>
  <c r="H179" i="8"/>
  <c r="H175" i="8"/>
  <c r="H172" i="8"/>
  <c r="H171" i="8" s="1"/>
  <c r="H167" i="8"/>
  <c r="H163" i="8"/>
  <c r="H158" i="8"/>
  <c r="H154" i="8"/>
  <c r="H149" i="8"/>
  <c r="H148" i="8" s="1"/>
  <c r="H145" i="8"/>
  <c r="H142" i="8"/>
  <c r="H141" i="8" s="1"/>
  <c r="H138" i="8"/>
  <c r="H135" i="8"/>
  <c r="H131" i="8"/>
  <c r="H127" i="8"/>
  <c r="H124" i="8"/>
  <c r="H123" i="8" s="1"/>
  <c r="H120" i="8"/>
  <c r="H117" i="8"/>
  <c r="H113" i="8"/>
  <c r="H112" i="8" s="1"/>
  <c r="H75" i="8"/>
  <c r="H74" i="8" s="1"/>
  <c r="H59" i="8"/>
  <c r="H50" i="8"/>
  <c r="H43" i="8"/>
  <c r="H42" i="8" s="1"/>
  <c r="F36" i="8"/>
  <c r="F40" i="8" s="1"/>
  <c r="H39" i="8" s="1"/>
  <c r="H38" i="8" s="1"/>
  <c r="H30" i="8"/>
  <c r="H29" i="8" s="1"/>
  <c r="H26" i="8"/>
  <c r="H25" i="8" s="1"/>
  <c r="H14" i="8"/>
  <c r="H13" i="8" s="1"/>
  <c r="A13" i="8"/>
  <c r="H7" i="8"/>
  <c r="H306" i="2"/>
  <c r="H305" i="2" s="1"/>
  <c r="H290" i="2"/>
  <c r="H289" i="2" s="1"/>
  <c r="H257" i="2"/>
  <c r="H256" i="2" s="1"/>
  <c r="H248" i="2"/>
  <c r="H247" i="2" s="1"/>
  <c r="H236" i="2"/>
  <c r="H239" i="2"/>
  <c r="H243" i="2"/>
  <c r="H224" i="2"/>
  <c r="H181" i="2"/>
  <c r="H198" i="2"/>
  <c r="H190" i="2"/>
  <c r="H177" i="2"/>
  <c r="F188" i="2"/>
  <c r="H185" i="2" s="1"/>
  <c r="H220" i="2"/>
  <c r="H159" i="2"/>
  <c r="H154" i="2"/>
  <c r="H149" i="2"/>
  <c r="H148" i="2" s="1"/>
  <c r="H272" i="2"/>
  <c r="H271" i="2" s="1"/>
  <c r="H268" i="2"/>
  <c r="H267" i="2" s="1"/>
  <c r="H138" i="2"/>
  <c r="H128" i="2"/>
  <c r="H127" i="2" s="1"/>
  <c r="H124" i="2"/>
  <c r="H123" i="2" s="1"/>
  <c r="H120" i="2"/>
  <c r="F117" i="2"/>
  <c r="H114" i="2" s="1"/>
  <c r="H109" i="2"/>
  <c r="H105" i="2"/>
  <c r="H96" i="2"/>
  <c r="H95" i="2" s="1"/>
  <c r="H101" i="2"/>
  <c r="F93" i="2"/>
  <c r="H90" i="2" s="1"/>
  <c r="H86" i="2"/>
  <c r="F84" i="2"/>
  <c r="H80" i="2" s="1"/>
  <c r="F77" i="2"/>
  <c r="H74" i="2" s="1"/>
  <c r="H69" i="2"/>
  <c r="H31" i="2"/>
  <c r="H30" i="2" s="1"/>
  <c r="H43" i="2"/>
  <c r="H42" i="2" s="1"/>
  <c r="H57" i="2"/>
  <c r="H56" i="2" s="1"/>
  <c r="H37" i="2"/>
  <c r="H36" i="2" s="1"/>
  <c r="H22" i="2"/>
  <c r="H21" i="2" s="1"/>
  <c r="H108" i="2" l="1"/>
  <c r="H35" i="8"/>
  <c r="H34" i="8" s="1"/>
  <c r="H116" i="8"/>
  <c r="H153" i="8"/>
  <c r="H190" i="8"/>
  <c r="H162" i="8"/>
  <c r="A17" i="8"/>
  <c r="A50" i="8" s="1"/>
  <c r="H113" i="2"/>
  <c r="H100" i="2"/>
  <c r="H79" i="2"/>
  <c r="H89" i="2"/>
  <c r="A59" i="8" l="1"/>
  <c r="H66" i="4" l="1"/>
  <c r="H59" i="4"/>
  <c r="H47" i="4"/>
  <c r="H46" i="4" s="1"/>
  <c r="H25" i="4"/>
  <c r="H24" i="4" s="1"/>
  <c r="H37" i="4"/>
  <c r="F44" i="4" s="1"/>
  <c r="H43" i="4" s="1"/>
  <c r="F18" i="4" l="1"/>
  <c r="H14" i="4" s="1"/>
  <c r="H52" i="7"/>
  <c r="H51" i="7"/>
  <c r="H50" i="7"/>
  <c r="H49" i="7"/>
  <c r="H48" i="7"/>
  <c r="H47" i="7"/>
  <c r="H39" i="7"/>
  <c r="H35" i="7"/>
  <c r="H32" i="7"/>
  <c r="H28" i="7"/>
  <c r="H24" i="7"/>
  <c r="H21" i="7"/>
  <c r="H18" i="7"/>
  <c r="H14" i="7"/>
  <c r="H8" i="7"/>
  <c r="F147" i="6" l="1"/>
  <c r="F134" i="6"/>
  <c r="F127" i="6"/>
  <c r="F115" i="6"/>
  <c r="F110" i="6"/>
  <c r="F103" i="6"/>
  <c r="F70" i="6"/>
  <c r="F64" i="6"/>
  <c r="F49" i="6"/>
  <c r="F31" i="6"/>
  <c r="F25" i="6"/>
  <c r="F17" i="6"/>
  <c r="F11" i="6"/>
  <c r="A7" i="6"/>
  <c r="A13" i="6" s="1"/>
  <c r="A21" i="6" l="1"/>
  <c r="A27" i="6" l="1"/>
  <c r="A33" i="6" s="1"/>
  <c r="A37" i="6" s="1"/>
  <c r="A41" i="6" l="1"/>
  <c r="A53" i="6" l="1"/>
  <c r="A57" i="6" s="1"/>
  <c r="A66" i="6" l="1"/>
  <c r="A72" i="6"/>
  <c r="A76" i="6" s="1"/>
  <c r="A80" i="6" s="1"/>
  <c r="A84" i="6" s="1"/>
  <c r="A91" i="6" l="1"/>
  <c r="A95" i="6" s="1"/>
  <c r="A99" i="6" s="1"/>
  <c r="A105" i="6" s="1"/>
  <c r="A117" i="6" s="1"/>
  <c r="A129" i="6" s="1"/>
  <c r="A136" i="6" s="1"/>
  <c r="A139" i="6" s="1"/>
  <c r="A143" i="6" s="1"/>
  <c r="A149" i="6" s="1"/>
  <c r="A152" i="6" s="1"/>
  <c r="H73" i="4" l="1"/>
  <c r="H72" i="4" s="1"/>
  <c r="H65" i="4"/>
  <c r="H58" i="4"/>
  <c r="H55" i="4"/>
  <c r="H54" i="4" s="1"/>
  <c r="H42" i="4"/>
  <c r="H36" i="4"/>
  <c r="H21" i="4"/>
  <c r="H20" i="4" s="1"/>
  <c r="H13" i="4"/>
  <c r="A13" i="4"/>
  <c r="H7" i="4"/>
  <c r="A54" i="4" l="1"/>
  <c r="H229" i="2"/>
  <c r="H228" i="2" s="1"/>
  <c r="F214" i="2" l="1"/>
  <c r="H298" i="2" l="1"/>
  <c r="H207" i="2" l="1"/>
  <c r="H145" i="2" l="1"/>
  <c r="H279" i="2"/>
  <c r="H278" i="2" s="1"/>
  <c r="H233" i="2"/>
  <c r="H232" i="2" s="1"/>
  <c r="H216" i="2"/>
  <c r="H174" i="2"/>
  <c r="H173" i="2" s="1"/>
  <c r="H203" i="2"/>
  <c r="H202" i="2" s="1"/>
  <c r="H195" i="2"/>
  <c r="H169" i="2"/>
  <c r="H165" i="2"/>
  <c r="H142" i="2"/>
  <c r="H141" i="2" s="1"/>
  <c r="H135" i="2"/>
  <c r="H131" i="2"/>
  <c r="H119" i="2"/>
  <c r="H73" i="2"/>
  <c r="H68" i="2"/>
  <c r="H194" i="2" l="1"/>
  <c r="H153" i="2"/>
  <c r="H164" i="2"/>
  <c r="F50" i="2" l="1"/>
  <c r="H7" i="2"/>
  <c r="H27" i="2"/>
  <c r="H26" i="2" s="1"/>
  <c r="H14" i="2"/>
  <c r="H13" i="2" s="1"/>
  <c r="A13" i="2"/>
  <c r="A17" i="2" s="1"/>
  <c r="A64" i="2" s="1"/>
  <c r="H18" i="2"/>
  <c r="H17" i="2" s="1"/>
  <c r="H65" i="2"/>
  <c r="H64" i="2" s="1"/>
  <c r="H283" i="2"/>
  <c r="H282" i="2" s="1"/>
  <c r="H49" i="2" l="1"/>
  <c r="H48" i="2" s="1"/>
  <c r="F54" i="2"/>
  <c r="H53" i="2" s="1"/>
  <c r="H52" i="2" s="1"/>
  <c r="A6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<sst xmlns="http://schemas.openxmlformats.org/spreadsheetml/2006/main" count="1314" uniqueCount="669">
  <si>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</si>
  <si>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</si>
  <si>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</si>
  <si>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</si>
  <si>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</si>
  <si>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</si>
  <si>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</si>
  <si>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</si>
  <si>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</si>
  <si>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</si>
  <si>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</si>
  <si>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</si>
  <si>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</si>
  <si>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</si>
  <si>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</si>
  <si>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</si>
  <si>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</si>
  <si>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</si>
  <si>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</si>
  <si>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</si>
  <si>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</si>
  <si>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</si>
  <si>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</si>
  <si>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</si>
  <si>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</si>
  <si>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</si>
  <si>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</si>
  <si>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</si>
  <si>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</si>
  <si>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</si>
  <si>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</si>
  <si>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</si>
  <si>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</si>
  <si>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</si>
  <si>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</si>
  <si>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</si>
  <si>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</si>
  <si>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</si>
  <si>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</si>
  <si>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</si>
  <si>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</si>
  <si>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</si>
  <si>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</si>
  <si>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</si>
  <si>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</si>
  <si>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</si>
  <si>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</si>
  <si>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</si>
  <si>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</si>
  <si>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</si>
  <si>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</si>
  <si>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</si>
  <si>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</si>
  <si>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</si>
  <si>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</si>
  <si>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</si>
  <si>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</si>
  <si>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</si>
  <si>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</si>
  <si>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</si>
  <si>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</si>
  <si>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</si>
  <si>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</si>
  <si>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</si>
  <si>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</si>
  <si>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</si>
  <si>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</si>
  <si>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Medzisúčet</t>
  </si>
  <si>
    <t>ks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</si>
  <si>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</si>
  <si>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</si>
  <si>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</si>
  <si>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</si>
  <si>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</si>
  <si>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</si>
  <si>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</si>
  <si>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</si>
  <si>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</si>
  <si>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</si>
  <si>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</si>
  <si>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</si>
  <si>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</si>
  <si>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</si>
  <si>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</si>
  <si>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</si>
  <si>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</si>
  <si>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</si>
  <si>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</si>
  <si>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</si>
  <si>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</si>
  <si>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</si>
  <si>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</si>
  <si>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</si>
  <si>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62100800</t>
  </si>
  <si>
    <t>Doplnkové konštrukcie, oceľových spojovacích prostriedkov, svorníkov a skrutiek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</si>
  <si>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</si>
  <si>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</si>
  <si>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</si>
  <si>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</si>
  <si>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</si>
  <si>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</si>
  <si>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</si>
  <si>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</si>
  <si>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</si>
  <si>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</si>
  <si>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</si>
  <si>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</si>
  <si>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</si>
  <si>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</si>
  <si>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</si>
  <si>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</si>
  <si>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</si>
  <si>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</si>
  <si>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</si>
  <si>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67120900</t>
  </si>
  <si>
    <t>Doplnky, atypické konštrukcie</t>
  </si>
  <si>
    <t>kg</t>
  </si>
  <si>
    <t>67120400</t>
  </si>
  <si>
    <t>Doplnky, konzoly</t>
  </si>
  <si>
    <t>vr. povrch. Úpravy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</si>
  <si>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</si>
  <si>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</si>
  <si>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</si>
  <si>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</si>
  <si>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</si>
  <si>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</si>
  <si>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</si>
  <si>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</si>
  <si>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</si>
  <si>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</si>
  <si>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</si>
  <si>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</si>
  <si>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</si>
  <si>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</si>
  <si>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</si>
  <si>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</si>
  <si>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</si>
  <si>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</si>
  <si>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1101010207</t>
  </si>
  <si>
    <t>Základy, pásy z betónu železového, tr. C 30/37 (B 35)</t>
  </si>
  <si>
    <t>1101020207</t>
  </si>
  <si>
    <t>Základy, pätky z betónu železového, tr. C 30/37 (B 35)</t>
  </si>
  <si>
    <t>11010212</t>
  </si>
  <si>
    <t>Základy, pätky, debnenie z dielcov</t>
  </si>
  <si>
    <t>1101021201</t>
  </si>
  <si>
    <t>Základy, pätky, debnenie z dielcov drevených</t>
  </si>
  <si>
    <t>MNOŽ.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</si>
  <si>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</si>
  <si>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</si>
  <si>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</si>
  <si>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</si>
  <si>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</si>
  <si>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</si>
  <si>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</si>
  <si>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</si>
  <si>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Úložný materiál - škatule elektroinšt., na povrchu, odbočné</t>
  </si>
  <si>
    <t>Úložný materiál - škatule elektroinšt., na povrchu, odbočné plastové</t>
  </si>
  <si>
    <t>Káble Cu - NN silové</t>
  </si>
  <si>
    <t>Káble Cu - NN silové ulož. pevne</t>
  </si>
  <si>
    <t>CYKY - J   3 x 1,5</t>
  </si>
  <si>
    <t>CYKY - O   3 x 1,5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</si>
  <si>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</si>
  <si>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</si>
  <si>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</si>
  <si>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5x6 mm2 s rozdeľovacou hlavou </t>
  </si>
  <si>
    <t>Káblové súbory, ukončenie vodičov - NN ukonč. celoplastových káblov záklopkami</t>
  </si>
  <si>
    <t>do 5x4 mm2</t>
  </si>
  <si>
    <t>do 5x6 mm2</t>
  </si>
  <si>
    <t>Rozvádzače - NN  rozvodnice</t>
  </si>
  <si>
    <t>Rozvádzače - NN  rozvodnice silové, prúd striedavý</t>
  </si>
  <si>
    <t>Svietidlá a osvetľovacie zariadenia - svietidlá priemyselné</t>
  </si>
  <si>
    <t>Svietidlá a osvetľovacie zariadenia - svietidlá priemyselné žiarivkové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</si>
  <si>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</si>
  <si>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</si>
  <si>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</si>
  <si>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</si>
  <si>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</si>
  <si>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</si>
  <si>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</si>
  <si>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</si>
  <si>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</si>
  <si>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podpera lemová na plechové strechy</t>
  </si>
  <si>
    <t>podpera na zvody</t>
  </si>
  <si>
    <t>Uzemňovacie a bleskozvodné vedenia - svorky pre vedenia nadzemné</t>
  </si>
  <si>
    <t>ekvipotenciálová svorka</t>
  </si>
  <si>
    <t>spojovacia svorka</t>
  </si>
  <si>
    <t>okapová svorka</t>
  </si>
  <si>
    <t>pripojovacia svorka</t>
  </si>
  <si>
    <t>krížová svorka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</si>
  <si>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</si>
  <si>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</si>
  <si>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</si>
  <si>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</si>
  <si>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</si>
  <si>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</si>
  <si>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</si>
  <si>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</si>
  <si>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</si>
  <si>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</si>
  <si>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</si>
  <si>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</si>
  <si>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</si>
  <si>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</si>
  <si>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</si>
  <si>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</si>
  <si>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</si>
  <si>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</si>
  <si>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</si>
  <si>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7.Elektroinštalácia a bleskozvody</t>
  </si>
  <si>
    <t>SO 320-13 Sklad soli</t>
  </si>
  <si>
    <t>Objekt soľanky</t>
  </si>
  <si>
    <t>Silá na skladovanie soli</t>
  </si>
  <si>
    <t>Objekt posypového materiálu</t>
  </si>
  <si>
    <t>320-13  Sklad soli</t>
  </si>
  <si>
    <t>ryha pre elektroinštaláciu (10*0,5*0,35)</t>
  </si>
  <si>
    <t>ryha pre uzemnenie (115*0,9*0,35)</t>
  </si>
  <si>
    <t>01040402</t>
  </si>
  <si>
    <t>Konštrukcie z hornín - zásypy so zhutnením</t>
  </si>
  <si>
    <t>0104040207</t>
  </si>
  <si>
    <t>Konštrukcie z hornín - zásypy so zhutnením, tr. horniny 1-4</t>
  </si>
  <si>
    <t>91010301</t>
  </si>
  <si>
    <t>Úložný materiál - rúrky elektroinšt., ulož. pevne, ohybné</t>
  </si>
  <si>
    <t>9101030101</t>
  </si>
  <si>
    <t>Úložný materiál - rúrky elektroinšt., ulož. pevne, ohybné plastové</t>
  </si>
  <si>
    <t>D20  samozhášacia od -25 do +60°C vr. upevnenia</t>
  </si>
  <si>
    <t>D50  samozhášacia od -25 do +60°C vr. upevnenia</t>
  </si>
  <si>
    <t>škatuľa s upchávkami a svorkovnicou do 5x4 mm2, IP65</t>
  </si>
  <si>
    <t>Oceľové konštrukcie - káblové žľaby plastové</t>
  </si>
  <si>
    <t>Oceľové konštrukcie - káblové žľaby plastové bez náteru</t>
  </si>
  <si>
    <t>žľab PVC 100/40</t>
  </si>
  <si>
    <t>CYKY - J   3 x 2,5</t>
  </si>
  <si>
    <t>CYKY - J   5 x 1,5</t>
  </si>
  <si>
    <t>CYKY - J   5 x 2,5</t>
  </si>
  <si>
    <t>Káble Cu - NN silové ulož. v chráničkách</t>
  </si>
  <si>
    <t>CMFM   3G x 1,0</t>
  </si>
  <si>
    <t>Káble Cu - NN odporové</t>
  </si>
  <si>
    <t>Káble Cu - NN odporové ulož. pevne na potrubí</t>
  </si>
  <si>
    <t>samoregulačný vykurovací kábel na ohrev potrubia vrátane pripojovecej krabice, elektronického termostatu a upevnenia na potrubie</t>
  </si>
  <si>
    <t>Spínacie, spúšťacie a regulačné ústrojenstvá - spínače NN, domové, nástenné jednopólové</t>
  </si>
  <si>
    <t>Spínacie, spúšťacie a regulačné ústrojenstvá - spínače NN, domové, nástenné jednopólové pre prostr. mokré</t>
  </si>
  <si>
    <t>vypínač č.1, 250V/10A, IP55 z plastu</t>
  </si>
  <si>
    <t>striedavý prepínač č.6 250V/10A, IP55 z plastu</t>
  </si>
  <si>
    <t>Spínacie, spúšťacie a regulačné ústrojenstvá - zásuvky NN, domové, nástenné dvojpólové</t>
  </si>
  <si>
    <t>Spínacie, spúšťacie a regulačné ústrojenstvá - zásuvky NN, domové, nástenné dvojpólové pre prostr. mokré</t>
  </si>
  <si>
    <t>zásuvka 2P+Z, 250V/16A, IP55 z plastu</t>
  </si>
  <si>
    <t>Spínacie, spúšťacie a regulačné ústrojenstvá - zásuvky NN, priemyselné, nástenné päťpólové</t>
  </si>
  <si>
    <t>Spínacie, spúšťacie a regulačné ústrojenstvá - zásuvky NN, priemyselné, nástenné päťpólové pre prostr. mokré</t>
  </si>
  <si>
    <t>zásuvka 3P+N+PE, 400V/16A, IP67</t>
  </si>
  <si>
    <t>plastová rozvodnica nástenná 13RS1 a 13RS2 (425x600x125 mm, 54TE modulov, IP65) podľa schémy zapojenia</t>
  </si>
  <si>
    <t>žiarivkové s krytom 2 x 58W, IP65</t>
  </si>
  <si>
    <t>Svietidlá a osvetľovacie zariadenia - svietidlá priemyselné LED diódy</t>
  </si>
  <si>
    <t>LED reflektor 5000lm, 50W, IP65</t>
  </si>
  <si>
    <t>Uzemňovacie a bleskozvodné vedenia - zachytávače pasívne FeZn</t>
  </si>
  <si>
    <t>Uzemňovacie a bleskozvodné vedenia - zachytávače pasívne FeZn tyčové</t>
  </si>
  <si>
    <t>JP30 (L=3000mm) vrátane osadenia</t>
  </si>
  <si>
    <t>FeZn D8 mm</t>
  </si>
  <si>
    <t>Uzemňovacie a bleskozvodné vedenia - podpery vodičov nadzemných FeZn</t>
  </si>
  <si>
    <t>držiak zachytávacej tyče do dreva</t>
  </si>
  <si>
    <t>podpera do dreva</t>
  </si>
  <si>
    <t>podpera na hrebeň strechy</t>
  </si>
  <si>
    <t>Uzemňovacie a bleskozvodné vedenia - svorky pre vedenia nadzemné FeZn</t>
  </si>
  <si>
    <t>svorka k zachytávacej tyči</t>
  </si>
  <si>
    <t>svorka na potrubie</t>
  </si>
  <si>
    <t>VÝKOPOVÉ ZEMNÉ PRÁCE A PRESUN ZEMÍN</t>
  </si>
  <si>
    <t>KÓD PP</t>
  </si>
  <si>
    <t xml:space="preserve">VŠEOBECNÉ POLOŽKY V PROCESE OBSTARÁVANIA STAVIEB  </t>
  </si>
  <si>
    <t xml:space="preserve">"odvoz prebytočnej zeminy </t>
  </si>
  <si>
    <t xml:space="preserve">45.11.24 </t>
  </si>
  <si>
    <t>VÝKOPOVÉ PRÁCE</t>
  </si>
  <si>
    <t>01030202</t>
  </si>
  <si>
    <t>Hĺbené vykopávky rýh š nad 600 mm</t>
  </si>
  <si>
    <t>0103020202</t>
  </si>
  <si>
    <t>Hĺbené vykopávky rýh š nad 600 mm do 2000 mm, tr.horniny 3</t>
  </si>
  <si>
    <t xml:space="preserve">Hĺbenie rýh </t>
  </si>
  <si>
    <t>0104040202</t>
  </si>
  <si>
    <t>Konštrukcie z hornín - zásypy so zhutnením, tr.horniny 3</t>
  </si>
  <si>
    <t>01040502</t>
  </si>
  <si>
    <t>Konštrukcie z hornín - obsypy so zhutnením</t>
  </si>
  <si>
    <t>0104050202</t>
  </si>
  <si>
    <t>Konštrukcie z hornín - obsypy so zhutnením, tr.horniny 3</t>
  </si>
  <si>
    <t>Obsyp štrkopieskom vrátane vyhľadávacieho vodiča a signalizačnej fólie</t>
  </si>
  <si>
    <t>Premiestnenie  vodorovné nad 5 000 m</t>
  </si>
  <si>
    <t>Premiestnenie  výkopku resp. rúbaniny, vodorovné nad 5 000 m, tr. horniny 1-4</t>
  </si>
  <si>
    <t>"odvoz výkopku na skládku do 10 km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</si>
  <si>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</si>
  <si>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</si>
  <si>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</si>
  <si>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</si>
  <si>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</si>
  <si>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</si>
  <si>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</si>
  <si>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</si>
  <si>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</si>
  <si>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</si>
  <si>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</si>
  <si>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</si>
  <si>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45.33.23</t>
  </si>
  <si>
    <t>KLADENIE KANALIZAČNÝCH POTRUBÍ</t>
  </si>
  <si>
    <t>88010102</t>
  </si>
  <si>
    <t>Kanalizácia, potrubie z rúr plastových</t>
  </si>
  <si>
    <t>8801010202</t>
  </si>
  <si>
    <t>Kanalizácia, potrubie z rúr plastových, polyetylénových (PP)</t>
  </si>
  <si>
    <t xml:space="preserve">Potrubie kanalizačné PVC-U DN 125, vrátane čistenia monitorovania a skúšok </t>
  </si>
  <si>
    <t>Odpadové potrubie DN 100</t>
  </si>
  <si>
    <t>Redukcia PVC-U DN 125/110</t>
  </si>
  <si>
    <t>Prepoj doterajšieho potrubia D 140</t>
  </si>
  <si>
    <t xml:space="preserve">Potrubie PE 100 PN 16 63x5,8, vrátane čistenia monitorovania a skúšok </t>
  </si>
  <si>
    <t>Koleno PE 100 90°D63</t>
  </si>
  <si>
    <t>88010201</t>
  </si>
  <si>
    <t>Kanalizácia, príslušenstvo, vpuste podlahové</t>
  </si>
  <si>
    <t>8801020104</t>
  </si>
  <si>
    <t>Kanalizácia, príslušenstvo, vpuste podlahové, bez zápachovej uzávierky</t>
  </si>
  <si>
    <t>Podlahová vpust, vertikálny odtok 50/75/110, mriežka PP/nerez 138x138mm</t>
  </si>
  <si>
    <t>89040632</t>
  </si>
  <si>
    <t>Armatúry - klapky uzatváracie</t>
  </si>
  <si>
    <t>8904063202</t>
  </si>
  <si>
    <t>Armatúry - klapky uzatváracie, závitové</t>
  </si>
  <si>
    <t>Guľový uzáver pre voduplnoprietokový, páčka</t>
  </si>
  <si>
    <t>89030102</t>
  </si>
  <si>
    <t>Rozvodné potrubia z rúrok oceľových hladkých</t>
  </si>
  <si>
    <t>8903010202</t>
  </si>
  <si>
    <t>Rozvodné potrubia z rúrok oceľových hladkých nízkotlakové</t>
  </si>
  <si>
    <t>Prepoj doterajšieho potrubia DN 65</t>
  </si>
  <si>
    <t xml:space="preserve">Hadica flexi nerezová 2"  FF dl. 1000mm priemyselná pripojovacia pre vykurovanie </t>
  </si>
  <si>
    <t>Kábel vykurovací 1DEVIsnow 20T, 250W, 12 m</t>
  </si>
  <si>
    <t xml:space="preserve">SO 320-13 Sklad soli </t>
  </si>
  <si>
    <t>3.Zdravotno-technické inštalácie</t>
  </si>
  <si>
    <t>"výkop pätky - rozšírený"</t>
  </si>
  <si>
    <t>"ZP01 - 4 ks"5*5*(1,95-0,52)*4</t>
  </si>
  <si>
    <t>"ZP02 - 2ks"5,5*5,5*(1,95-0,52)*2</t>
  </si>
  <si>
    <t>0104050207</t>
  </si>
  <si>
    <t>Konštrukcie z hornín - obsypy so zhutnením, tr. horniny 1-4</t>
  </si>
  <si>
    <t>"objem pätiek a podkl. betónu"</t>
  </si>
  <si>
    <t>"ZP01 - 4 ks"-2,9*2,6*1,2*4</t>
  </si>
  <si>
    <t>"ZP02 - 2ks"-3,43*3,43*1,2*2</t>
  </si>
  <si>
    <t>Súčet</t>
  </si>
  <si>
    <t/>
  </si>
  <si>
    <t>"výkop"229,515</t>
  </si>
  <si>
    <t>"odvoz výkopku na skládku"</t>
  </si>
  <si>
    <t>"spätný zásyp"-165,087</t>
  </si>
  <si>
    <t>"odvoz výkopku na skládku do 5 km"pol.č.0106020301*2</t>
  </si>
  <si>
    <t>"z pol.č.0106020301" 64,43</t>
  </si>
  <si>
    <t>"uloženie na skládku"64,43</t>
  </si>
  <si>
    <t>01080300</t>
  </si>
  <si>
    <t>Povrchové úpravy terénu, úprava podložia</t>
  </si>
  <si>
    <t>0108030001</t>
  </si>
  <si>
    <t>Povrchové úpravy terénu, úprava podložia,  tr.horniny 1-4</t>
  </si>
  <si>
    <t>"zhutnenie podložia pod zákl.pätky</t>
  </si>
  <si>
    <t>3,0*3,5*4+4,0*4,0*2</t>
  </si>
  <si>
    <t>1101020203</t>
  </si>
  <si>
    <t>Základy, pätky z betónu železového, tr. C 12/15 (B 15)</t>
  </si>
  <si>
    <t>"podkladný betón - pod pätky"2,6*2,9*0,1*4+3,43*3,43*0,1*2</t>
  </si>
  <si>
    <t>"ZP01 - 4 ks"2,9*2,6*1,1*4</t>
  </si>
  <si>
    <t>"ZP02 - 2ks"3,43*3,43*1,1*2</t>
  </si>
  <si>
    <t>"KB01 - 8 ks"1,78*0,9*8</t>
  </si>
  <si>
    <t>"ZP01 - 4 ks"(2,9+2,6)*2*1,1*4</t>
  </si>
  <si>
    <t>"ZP02 - 2ks"(3,43+3,43)*2*1,1*2</t>
  </si>
  <si>
    <t>"KB01 - 8 ks"(1,78*2+1,9*0,9+2,1*0,9)*8</t>
  </si>
  <si>
    <t>11010221</t>
  </si>
  <si>
    <t>Základy, pätky, výstuž z betonárskej ocele</t>
  </si>
  <si>
    <t>1101022106</t>
  </si>
  <si>
    <t>Základy, pätky, výstuž z betonárskej ocele 10505</t>
  </si>
  <si>
    <t>"výkr.č.209"4115,45/1000</t>
  </si>
  <si>
    <t>"priehlbeň - rozšírená"2,0*2,0*0,33</t>
  </si>
  <si>
    <t>"pásy"0,4*1,2*(17,5+17,5+6,2+6,2)</t>
  </si>
  <si>
    <t>01030301</t>
  </si>
  <si>
    <t>Hĺbené vykopávky šachiet zapažených</t>
  </si>
  <si>
    <t>0103030107</t>
  </si>
  <si>
    <t>Hĺbené vykopávky šachiet zapažených, tr. horniny 1-4</t>
  </si>
  <si>
    <t>"nádrž"</t>
  </si>
  <si>
    <t>7,34*3,2*(4,2-0,52)</t>
  </si>
  <si>
    <t>"uloženie na skládku"1,32+22,75+86,44</t>
  </si>
  <si>
    <t>"z pol.č.5"110,51</t>
  </si>
  <si>
    <t>"odvoz výkopku na skládku"pol.č.5</t>
  </si>
  <si>
    <t>"odvoz výkopku na skládku do 5 km"pol.č.5*2</t>
  </si>
  <si>
    <t>"zhutnenie podložia pod zákl.dosku nádrže</t>
  </si>
  <si>
    <t>7,34*3,2</t>
  </si>
  <si>
    <t>"P1,P2"6,2*16,7*0,17-1,2*1,2*0,17</t>
  </si>
  <si>
    <t>"násypy z nakupovaného materiálu štrkodrva"</t>
  </si>
  <si>
    <t>7,34*3,2*0,9-0,4*0,9*3,2-3,14*0,4*0,4*0,9</t>
  </si>
  <si>
    <t>"obsypy z nakupovaného materiálu piesok"</t>
  </si>
  <si>
    <t>"okolo nádrže"</t>
  </si>
  <si>
    <t>7,34*3,2*2,4-3,14*1,0*1,0*6,1-3,14*0,4*0,4*0,3</t>
  </si>
  <si>
    <t>0104050201</t>
  </si>
  <si>
    <t>Konštrukcie z hornín - obsypy so zhutnením, tr.horniny 1-2</t>
  </si>
  <si>
    <t>0104040203</t>
  </si>
  <si>
    <t>Konštrukcie z hornín - zásypy so zhutnením, tr.horniny 4</t>
  </si>
  <si>
    <t>"nad nádržou - P2</t>
  </si>
  <si>
    <t>"priehlbeň"2,0*2,0*0,33-1,2*1,2*0,33</t>
  </si>
  <si>
    <t>"podkladný betón - pod ZP01"7,2*0,4*0,1</t>
  </si>
  <si>
    <t>"pásy nevystužené"0,4*0,9*(7,0+16,7+16,7)</t>
  </si>
  <si>
    <t>"vystužené pásy ZP01"0,4*0,8*7,0</t>
  </si>
  <si>
    <t>1101011201</t>
  </si>
  <si>
    <t>Základy, pásy, debnenie z dielcov drevených</t>
  </si>
  <si>
    <t>"pásy nevystužené"0,25*(6,2+16,7+16,7)+0,25*(17,5+7,0+17,5)</t>
  </si>
  <si>
    <t>"pásy ZP01"0,25*(6,2+7,0)</t>
  </si>
  <si>
    <t>"pod nádrž"3,2*7,34*0,1</t>
  </si>
  <si>
    <t>"pod DP01"6,2*16,7*0,05-1,2*1,2*0,05</t>
  </si>
  <si>
    <t>"pod priehlbeň"1,2*1,2*0,1</t>
  </si>
  <si>
    <t>1101030104</t>
  </si>
  <si>
    <t>Základy, dosky z betónu prostého, tr. C 16/20 (B 20)</t>
  </si>
  <si>
    <t>11010302</t>
  </si>
  <si>
    <t>Základy, dosky z betónu železového</t>
  </si>
  <si>
    <t>1101030207</t>
  </si>
  <si>
    <t>Základy, dosky z betónu železového, tr. C 30/37 (B 35)</t>
  </si>
  <si>
    <t>"suchý betón pod nádrž"7,34*3,2*0,3</t>
  </si>
  <si>
    <t>"nádrž DN01"7,3*3,2*0,3</t>
  </si>
  <si>
    <t>"doska DP01"6,3*16,8*0,25-0,5*0,5*0,25+1,0*1,0*0,25</t>
  </si>
  <si>
    <t>11010311</t>
  </si>
  <si>
    <t>Základy, dosky, debnenie tradičné</t>
  </si>
  <si>
    <t>1101031101</t>
  </si>
  <si>
    <t>Základy, dosky, debnenie tradičné drevené</t>
  </si>
  <si>
    <t>11010321</t>
  </si>
  <si>
    <t>Základy, dosky, výstuž z betonárskej ocele</t>
  </si>
  <si>
    <t>1101032106</t>
  </si>
  <si>
    <t>Základy, dosky, výstuž z betonárskej ocele 10505</t>
  </si>
  <si>
    <t>1101032107</t>
  </si>
  <si>
    <t>Základy, dosky, výstuž z betonárskej ocele zo zváraných sietí</t>
  </si>
  <si>
    <t>"jímka"0,45*4+0,45*1,0*4</t>
  </si>
  <si>
    <t>"otvory"0,25*(0,9+2,8)</t>
  </si>
  <si>
    <t>"výkr.č.208, vr. DS 160" 1014,25/1000</t>
  </si>
  <si>
    <t>"výkr.č.209, vr. DS 160" 619,53/1000</t>
  </si>
  <si>
    <t>"výkr.č.208, vr. DS 160" 1687,57/1000</t>
  </si>
  <si>
    <t>"sokel L01"0,3*0,8*(6,9+6,9+16,8+16,8-0,9-2,8)+0,3*0,55*(0,9+2,8)</t>
  </si>
  <si>
    <t>"jímka"0,2*(0,5+0,5+1,0+1,0)*0,25</t>
  </si>
  <si>
    <t>11020102</t>
  </si>
  <si>
    <t>Múry nosné z betónu železového</t>
  </si>
  <si>
    <t>1102010207</t>
  </si>
  <si>
    <t>Múry nosné z betónu železového, tr. C 30/37 (B 35)</t>
  </si>
  <si>
    <t>11020112</t>
  </si>
  <si>
    <t>Múry nosné,debnenie z dielcov</t>
  </si>
  <si>
    <t>1102011201</t>
  </si>
  <si>
    <t>Múry nosné,debnenie z dielcov drevených</t>
  </si>
  <si>
    <t>"sokel L01"0,8*(6,9+6,9+17,4+17,4)+0,8*(6,3+6,3+16,8+16,8)</t>
  </si>
  <si>
    <t>"jímka"0,2*(0,5*4+1,0*4)</t>
  </si>
  <si>
    <t>11090102</t>
  </si>
  <si>
    <t>Schodiskové konštrukcie kompletné, z betónu železového</t>
  </si>
  <si>
    <t>"stupne do miestnosti"0,3*0,9*0,155+0,4*0,9*0,31</t>
  </si>
  <si>
    <t>1109010207</t>
  </si>
  <si>
    <t>Schodiskové konštrukcie kompletné z betónu železového, tr. C 30/37 (B 35)</t>
  </si>
  <si>
    <t>11090111</t>
  </si>
  <si>
    <t>Schodiskové konštrukcie kompletné, debnenie tradičné</t>
  </si>
  <si>
    <t>1109011101</t>
  </si>
  <si>
    <t>Schodiskové konštrukcie kompletné, debnenie tradičné drevené</t>
  </si>
  <si>
    <t>0,7*0,155*2+0,4*0,155*2+0,15*0,9*2</t>
  </si>
  <si>
    <t>12040101</t>
  </si>
  <si>
    <t>Priečky, steny výplňové, deliacie, z tehál a tvaroviek pálených</t>
  </si>
  <si>
    <t>1204010103</t>
  </si>
  <si>
    <t>Priečky, steny výplňové, deliacie, z tehál a tvaroviek - z pálených tvaroviek</t>
  </si>
  <si>
    <t>"ochranná prímurovka"0,4*1,2*4</t>
  </si>
  <si>
    <t>13091716</t>
  </si>
  <si>
    <t>Vonkajšie povrchy stien, potiahnutie pletivom keramickým a pod.</t>
  </si>
  <si>
    <t>"sklotextilné sieťka - sokel z exteriéru"3,7+3,7+2,1+1,3</t>
  </si>
  <si>
    <t>"penetračný náter - sokel"10,8</t>
  </si>
  <si>
    <t>"typ a štruktúra podľa PD" 10,8</t>
  </si>
  <si>
    <t>"pod okapový chodník" 0,6*(2,6+18)*0,15</t>
  </si>
  <si>
    <t>"okapový chodník" 0,6*(2,6+18)*0,1</t>
  </si>
  <si>
    <t>45.23.31</t>
  </si>
  <si>
    <t>Stavebné práce na výstavbe diaľnic a ciest chodníkov a nekrytých parkovísk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</si>
  <si>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</si>
  <si>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</si>
  <si>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</si>
  <si>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</si>
  <si>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22030744</t>
  </si>
  <si>
    <t>Podkladné a krycie vrstvy z asfaltových zmesí, liaty asfalt, cestný</t>
  </si>
  <si>
    <t>2203074401</t>
  </si>
  <si>
    <t>Podkladné a krycie vrstvy z asfaltových zmesí, liaty asfalt, cestný jemnozrnný</t>
  </si>
  <si>
    <t>"P1,P2 "6,3*16,8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</si>
  <si>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</si>
  <si>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</si>
  <si>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</si>
  <si>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</si>
  <si>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" asfaltový náter, vodorovne a zvislo - sokel"43,0*0,52+(17,42*2+6,92*2-2,8-0,9)*0,8+0,3*(17,42*2+6,32*2-0,9-2,8)</t>
  </si>
  <si>
    <t>vr. penetrácie</t>
  </si>
  <si>
    <t xml:space="preserve">"materiál podľa PD + 10% presah" </t>
  </si>
  <si>
    <t>"podlaha"(6,3*16,8-1,0*1,0)*1,1</t>
  </si>
  <si>
    <t>"priehlbeň"1,0*1,0*1,1</t>
  </si>
  <si>
    <t>"materiál podľa PD + 10% presah"</t>
  </si>
  <si>
    <t>"sokel"0,8*(6,3+6,3+16,8+16,8)*1,1</t>
  </si>
  <si>
    <t>"priehlbeň"0,45*1,0*4*1,1</t>
  </si>
  <si>
    <t>"fólia - podkladná a ochranná geotextília +10 % presah"116,42*2</t>
  </si>
  <si>
    <t>"fólia - podkladná a ochranná geotextília" 42,64*2</t>
  </si>
  <si>
    <t>"pod základovú dosku a nádrž + 10% presah"7,0*17,5*1,1+7,34*3,2*1,1</t>
  </si>
  <si>
    <t>"štrukturovaná rohož , skladba S1 + 15% presah"140,94*1,15</t>
  </si>
  <si>
    <t>"skladba S1"140,94</t>
  </si>
  <si>
    <t>"5/K štítová lišta r.š.195 mm"2*8,25</t>
  </si>
  <si>
    <t>"4/K okapová lišta r.š.375 mm"2*17,22</t>
  </si>
  <si>
    <t>"6/K hrebeňová lišta r.š. 230 mm"17,22</t>
  </si>
  <si>
    <t>"7/K oplechovanie nadpražia r.š.100 mm"8*1,8+0,9*2,8</t>
  </si>
  <si>
    <t>"8/K oplechovanie hornej hrany sokla r.š.200 mm"45</t>
  </si>
  <si>
    <t>"9/K oplechovanie parapetu r.š.100 mm"8*1,8</t>
  </si>
  <si>
    <t>"1/K r.š.530 mm"2*17,22</t>
  </si>
  <si>
    <t>"2/K"2*4,2</t>
  </si>
  <si>
    <t>"3/K"2*4,2</t>
  </si>
  <si>
    <t>"1/DV drevený obklad sokla, vr. roštu"43*(0,52+0,1)</t>
  </si>
  <si>
    <t>"2/DV drevený obklad schodov, vr. roštu"1,25</t>
  </si>
  <si>
    <t>62010511</t>
  </si>
  <si>
    <t>Montáž tesárskych konštrukcií a drevostavieb stien a priečok z panelov - dielce</t>
  </si>
  <si>
    <t>dodávka, montáž, doprava</t>
  </si>
  <si>
    <t>62040600</t>
  </si>
  <si>
    <t>Montáž tesárskych konštrukcií a drevostavieb striech z panelov</t>
  </si>
  <si>
    <t>"CLT strešné panely C1,C2,C3"12,25*8+11,77*2+11,77*2</t>
  </si>
  <si>
    <t>6210080001</t>
  </si>
  <si>
    <t>Doplnkové konštrukcie, oceľových spojovacích prostriedkov, svorníkov a skrutiek - steny a priečky</t>
  </si>
  <si>
    <t>6210080004</t>
  </si>
  <si>
    <t>Doplnkové konštrukcie, oceľových spojovacích prostriedkov, svorníkov a skrutiek - strechy</t>
  </si>
  <si>
    <t>"T1 tiahlo KVH"33,6</t>
  </si>
  <si>
    <t>62080101</t>
  </si>
  <si>
    <t>Priestorové konštrukcie, kompletne viazané, hranené a polohranené rezivo</t>
  </si>
  <si>
    <t>202,24*0,12</t>
  </si>
  <si>
    <t>145,08*0,14</t>
  </si>
  <si>
    <t>33,6*0,18*0,14</t>
  </si>
  <si>
    <t>66040101</t>
  </si>
  <si>
    <t>Okná jednoduché, drevené</t>
  </si>
  <si>
    <t>6604010102</t>
  </si>
  <si>
    <t>Okná jednoduché, drevené, dvojkrídlové</t>
  </si>
  <si>
    <t>"1/O drevené okno s jednoduchým zasklením, vr. parapetu 1800x1100 mm"8</t>
  </si>
  <si>
    <t>66050201</t>
  </si>
  <si>
    <t>Dvere, dverné krídla drevené</t>
  </si>
  <si>
    <t>6605020101</t>
  </si>
  <si>
    <t>Dvere, dverné krídla drevené, jednokrídlové</t>
  </si>
  <si>
    <t>"2P/D drevené dvere , vr. zárubne a kovania" 900x2020 mm1</t>
  </si>
  <si>
    <t>67040216</t>
  </si>
  <si>
    <t>Výplne otvorov, dvere otváravé</t>
  </si>
  <si>
    <t>6704021602</t>
  </si>
  <si>
    <t>Výplne otvorov, dvere otváravé, dvojkrídlové</t>
  </si>
  <si>
    <t>"3/D drevená , dvojkrídlová brána 2800x3450 mm"1*2,8*3,45</t>
  </si>
  <si>
    <t>"kotevná platňa KP1 - 35 ks"210</t>
  </si>
  <si>
    <t>"vr. povrch. úpravy a kotvenia"</t>
  </si>
  <si>
    <t>"2/Z nerezový stĺpik v.1,0 m, vr. kotv. Platne"1</t>
  </si>
  <si>
    <t>"1/Z odnímateľná mreža 500x500, vr. nerez. stien a dna jímky"1</t>
  </si>
  <si>
    <t>67120300</t>
  </si>
  <si>
    <t>Doplnky, schránky a boxy</t>
  </si>
  <si>
    <t>84010701</t>
  </si>
  <si>
    <t>Náter tesárskych konštrukcií, farba olejová</t>
  </si>
  <si>
    <t>8401070103</t>
  </si>
  <si>
    <t>Náter tesárskych konštrukcií, farba olejová, dvojnásobné</t>
  </si>
  <si>
    <t>84010716</t>
  </si>
  <si>
    <t>Náter tesárskych konštrukcií, farba fungicídna</t>
  </si>
  <si>
    <t>8401071606</t>
  </si>
  <si>
    <t>Náter tesárskych konštrukcií, farba fungicídna, napustením</t>
  </si>
  <si>
    <t>"2x farebný olej na drevo</t>
  </si>
  <si>
    <t>"sokel"43*(0,52+0,1)</t>
  </si>
  <si>
    <t>"CLT panely W1-W12"(10,7*2+11,0*5+11,0*2+10,7+10,7+11,0+17,06*2+5,58+8,5+5,58+17,06+0,6)*2</t>
  </si>
  <si>
    <t>"KVH T1"33,6*(0,14*2+0,18*2)</t>
  </si>
  <si>
    <t>"sokel"43*(0,52+0,1)*2</t>
  </si>
  <si>
    <t>"CLT strešné panely C1,C2,C3"(12,25*8+11,77*2+11,77*2)*2</t>
  </si>
  <si>
    <t>"fasádne lešenie - montáž, demontáž, nájom "(7+7+20+20)*4</t>
  </si>
  <si>
    <t>"hasiaci prístroj , práškový, 6 kg"2</t>
  </si>
  <si>
    <t>45.26.22</t>
  </si>
  <si>
    <t>Základové práce a vŕtanie vodných studní</t>
  </si>
  <si>
    <t>02050132</t>
  </si>
  <si>
    <t>Steny štetovnicové baranené, z kovových dielcov</t>
  </si>
  <si>
    <t>0205013201</t>
  </si>
  <si>
    <t>Steny štetovnicové baranené, z kovových dielcov, hĺ. do 10 m</t>
  </si>
  <si>
    <t>vr. vytiahnutia časti štetovníc v mieste základov - viď. PD</t>
  </si>
  <si>
    <t>štetovnice, ponechané v zemine"8,0*(7,9*2+3,8*2)</t>
  </si>
  <si>
    <t>45.50.00</t>
  </si>
  <si>
    <t>Prenájom stavebných strojov a zariadení a strojov a zariadení  stavebného inžinierstva s obsluhou</t>
  </si>
  <si>
    <t>10020101</t>
  </si>
  <si>
    <t>Žeriavy, výťahy a plošiny, žeriavy, mobilné</t>
  </si>
  <si>
    <t>1002010101</t>
  </si>
  <si>
    <t>Žeriavy, výťahy a plošiny, žeriavy, mobilné, kolesový podvozok</t>
  </si>
  <si>
    <t>"prenájom žeriavu na 5 dní (odhad) - montáž panelov"1</t>
  </si>
  <si>
    <t>"ZP05"2,25*2,25*(1,19-0,6)</t>
  </si>
  <si>
    <t>0103020207</t>
  </si>
  <si>
    <t>Hĺbené vykopávky rýh š nad 600 mm, tr. horniny 1-4</t>
  </si>
  <si>
    <t>"ZP01"31,1*1,0*(1,19-0,6)+1,0*0,6*(1,19-0,6)*9</t>
  </si>
  <si>
    <t>"ZP04"22,6*1,0*(1,19-0,6)+1,0*0,6*(1,19-0,6)*6</t>
  </si>
  <si>
    <t>"ZP03"22,6*1,0*(1,19-0,6)+1,0*0,6*(1,19-0,6)*7</t>
  </si>
  <si>
    <t>"ZP02"31,1*1,0*(1,19-0,6)+1,0*0,6*(1,19-0,6)*9</t>
  </si>
  <si>
    <t>"uloženie na skládku"2,99+74,34</t>
  </si>
  <si>
    <t>"P1"29,1*22,6*0,26-2,25*2,25*0,26</t>
  </si>
  <si>
    <t>22,6*29,1</t>
  </si>
  <si>
    <t xml:space="preserve">"zhutnenie podložia pod zákl.dosku </t>
  </si>
  <si>
    <t>"z pol.č.4"77,33</t>
  </si>
  <si>
    <t>"pásy"</t>
  </si>
  <si>
    <t>"ZP01"31,1*1,0*0,1+1,0*0,6*0,1*9</t>
  </si>
  <si>
    <t>"ZP02"22,6*1,0*0,1+1,0*0,6*0,1*6</t>
  </si>
  <si>
    <t>"ZP03"22,6*1,0*0,1+1,0*0,6*0,1*7</t>
  </si>
  <si>
    <t>"ZP04"31,1*1,0*0,1+1,0*0,6*0,1*9</t>
  </si>
  <si>
    <t>"podkladný betón - pod pásy</t>
  </si>
  <si>
    <t>"pásy</t>
  </si>
  <si>
    <t>"ZP01"31,1*1,0*0,8+1,0*0,6*0,8*9</t>
  </si>
  <si>
    <t>"ZP04"22,6*1,0*0,8+1,0*0,6*0,8*6</t>
  </si>
  <si>
    <t>"ZP03"22,6*1,0*0,8+1,0*0,6*0,8*7</t>
  </si>
  <si>
    <t>"ZP02"31,1*1,0*0,8+1,0*0,6*0,8*9</t>
  </si>
  <si>
    <t>"stĺp</t>
  </si>
  <si>
    <t>"ZP01"0,32*0,63*0,49*9</t>
  </si>
  <si>
    <t>"ZP02"0,32*0,63*0,49*9</t>
  </si>
  <si>
    <t>"ZP03+ZP04"0,32*0,63*0,49*(4+3)</t>
  </si>
  <si>
    <t>"ZP03+ZP04"0,32*0,83*0,49*(3+3)</t>
  </si>
  <si>
    <t xml:space="preserve">"vr. skosenia hrán </t>
  </si>
  <si>
    <t>"stĺp na páse</t>
  </si>
  <si>
    <t>"ZP01"(0,6-0,29)*(29,1+31,1+0,6*9*2)</t>
  </si>
  <si>
    <t>"ZP04"(0,6-0,29)*(22,6+24,6+0,6*6*2)</t>
  </si>
  <si>
    <t>"ZP03"(0,6-0,29)*(22,6+24,6+0,6*7*2)</t>
  </si>
  <si>
    <t>"ZP02"(0,6-0,29)*(29,1+31,1+0,6*9*2)</t>
  </si>
  <si>
    <t>"ZP01"(0,32+0,63)*2*0,49*9</t>
  </si>
  <si>
    <t>"ZP02"(0,32+0,63)*2*0,49*9</t>
  </si>
  <si>
    <t>"ZP03+ZP04"(0,32+0,63)*2*0,49*(4+3)</t>
  </si>
  <si>
    <t>"ZP03+ZP04"(0,32+0,83)*2*0,49*(3+3)</t>
  </si>
  <si>
    <t>"výkr.č.215"6024,792/1000</t>
  </si>
  <si>
    <t>"podkladný betón - pod pätky"2,25*2,25*0,1</t>
  </si>
  <si>
    <t>"pätky ZP05"2,25*2,25*(1,09-0,29)</t>
  </si>
  <si>
    <t>"pätky ZP05"(0,6-0,29)*2,25*4</t>
  </si>
  <si>
    <t>"pod dosku"29,1*22,6*0,05</t>
  </si>
  <si>
    <t>0,25*(30,3*2+23,8*2)</t>
  </si>
  <si>
    <t>"výkr.č.216, vr. DS 160" 2417,95/1000</t>
  </si>
  <si>
    <t>"výkr.č.216, vr. DS 160" 13500,57/1000</t>
  </si>
  <si>
    <t>"obruba"0,2*0,24*(30,3+30,3+23,4+23,4)-0,2*0,24*(0,9+5,4)</t>
  </si>
  <si>
    <t>"obruba"2*0,24*(30,3+30,3+23,4+23,4)-2*0,24*(0,9+5,4)</t>
  </si>
  <si>
    <t>"sklotextilné sieťka - sokel z exteriéru v.250 mm"(30,3+0,63*9*2+23,8+0,63*4*2+0,83*3*2+30,3+0,63*9*2+23,8+0,63*3*2+0,83*3*2-5,4-0,9)*0,25</t>
  </si>
  <si>
    <t>"typ a štruktúra podľa PD" 35,84</t>
  </si>
  <si>
    <t>"penetračný náter - sokel"35,84</t>
  </si>
  <si>
    <t>"okapový chodník"(0,6*31,5+1,44*0,6*9-0,3*0,63*9+0,6*23,8+1,44*0,6*4+1,44*0,8*3-0,3*0,63*4-0,3*0,83*3+0,6*31,5+1,44*0,6*9-0,3*0,63*9)*0,15</t>
  </si>
  <si>
    <t xml:space="preserve">"okapový chodník p.č.14030256"10,45/0,15*0,1 </t>
  </si>
  <si>
    <t>"P1 "701,58</t>
  </si>
  <si>
    <t>" asfaltový náter, vodorovne a zvislo - sokel"100,3*0,2+(30,3*2+23,8*2-0,9-5,4)*0,49+0,2*(30,3*2+23,4*2-0,9-5,4)</t>
  </si>
  <si>
    <t>"zákl.doska , vr. dilatácií 54,1 m a púzdra s tŕnom"30,3*23,8*0,25</t>
  </si>
  <si>
    <t>"podlaha"30,3*23,8*1,1</t>
  </si>
  <si>
    <t>"sokel"(30,3*2+23,8*2)*0,2*1,1</t>
  </si>
  <si>
    <t>"fólia - podkladná a ochranná geotextília +10 % presah"793,25*2</t>
  </si>
  <si>
    <t>"pod základovú dosku a nádrž + 10% presah"29,1*22,6*1,1</t>
  </si>
  <si>
    <t>"fólia - podkladná a ochranná geotextília +10% presah" 23,8*2</t>
  </si>
  <si>
    <t>"štrukturovaná rohož , skladba S1 + 15% presah"731,96*1,15</t>
  </si>
  <si>
    <t>"skladba S1"731,96</t>
  </si>
  <si>
    <t>"1/K r.š.530 mm"2*23,8</t>
  </si>
  <si>
    <t>"2/K"2*8,93</t>
  </si>
  <si>
    <t>"3/K"2*8,93</t>
  </si>
  <si>
    <t>"4/K okapová lišta r.š.375 mm"2*23,8</t>
  </si>
  <si>
    <t>"5/K štítová lišta r.š.195 mm"4*15,42</t>
  </si>
  <si>
    <t>"6/K hrebeňová lišta r.š. 230 mm"23,8</t>
  </si>
  <si>
    <t>"9/K oplechovanie nadpražia r.š.100 mm"18*2,4+0,9</t>
  </si>
  <si>
    <t>"10/K oplechovanie hornej hrany sokla r.š.100 mm"143,5</t>
  </si>
  <si>
    <t>"11/K oplechovanie parapetu r.š.100 mm"18,0*2,4</t>
  </si>
  <si>
    <t>"7/K oplechovanie drev. lepeného stĺpa 600/240 r.š340 mm "25*0,7</t>
  </si>
  <si>
    <t>"8/K oplechovanie drev. lepeného stĺpa 800/260 r.š360 mm" 6*0,9</t>
  </si>
  <si>
    <t>"CLT panely W1-W18"26,4*2+35,4*2+26,4*2+35,4+26,4*2+12,27*2+30,35+35,1+35,1+35,1*2+33,8+33,8+35,99+18,29+35,99+18,29+34,68+17,6</t>
  </si>
  <si>
    <t>"CLT panely W1-W12"10,7*2+11,0*5+11,0*2+10,7+10,7+11,0+17,06*2+5,58+8,5+5,58+17,06+0,6</t>
  </si>
  <si>
    <t>"CLT strešné panely C1,C2"35,1*20+10,82*4</t>
  </si>
  <si>
    <t>"lepené rezivo BSH  S1-S8,P1,P2,N1"20,95+46,2+61,6+38+40+42+44,4+20,6+25+5,74+95,4</t>
  </si>
  <si>
    <t>745,28*0,14</t>
  </si>
  <si>
    <t>688,33*0,2</t>
  </si>
  <si>
    <t>"1/DV drevený obklad sokla, vr. roštu"100,3*0,3</t>
  </si>
  <si>
    <t>"1/O drevené okno s jednoduchým zasklením, vr. parapetu 2400x1100 mm"18</t>
  </si>
  <si>
    <t>"2L/D drevené dvere , vr. zárubne a kovania" 900x2150 mm"1</t>
  </si>
  <si>
    <t>"3/D drevená , dvojkrídlová brána 5400x4200 mm"1*5,4*4,2</t>
  </si>
  <si>
    <t>67040322</t>
  </si>
  <si>
    <t>Výplne otvorov, vráta zdvíhacie</t>
  </si>
  <si>
    <t>6704032201</t>
  </si>
  <si>
    <t>Výplne otvorov, vráta zdvíhacie, do oceľovej zárubne</t>
  </si>
  <si>
    <t>"4/D  rolovacie garážové vráta, priemyselné 5400x3800 mm"1</t>
  </si>
  <si>
    <t>"3/Z ochranná ocel. konštrukcia"4</t>
  </si>
  <si>
    <t>"1/Z ochranná ocel. konštrukcia"2</t>
  </si>
  <si>
    <t>"2/Z ochranná ocel. konštrukcia"4</t>
  </si>
  <si>
    <t>"sokel"100,3*0,3</t>
  </si>
  <si>
    <t>"CLT panely W1-W18"(26,4*2+35,4*2+26,4*2+35,4+26,4*2+12,27*2+30,35+35,1+35,1+35,1*2+33,8+33,8+35,99+18,29+35,99+18,29+34,68+17,6)*2</t>
  </si>
  <si>
    <t>"CLT strešné panely C1,C2"(35,1*20+10,82*4)</t>
  </si>
  <si>
    <t>"BSH S1-S8"20,95*(0,24*2+0,48*2)+46,2*(0,36*2+0,8*2)+(61,6+38+40+42+44,4+20,6)*(0,24*2+0,6*2)</t>
  </si>
  <si>
    <t>"BSH P1,P2"25*(0,26*2+1,12*2)+5,74*(0,2*2+0,943*2)</t>
  </si>
  <si>
    <t>"BSH N1"95,4*(0,26*2+1,0*2)</t>
  </si>
  <si>
    <t>"sokel"100,3*0,3*2</t>
  </si>
  <si>
    <t>"CLT strešné panely C1,C2"(35,1*20+10,82*4)*2</t>
  </si>
  <si>
    <t>"hasiaci prístroj , práškový, 6 kg"4</t>
  </si>
  <si>
    <t>"fasádne lešenie - montáž, demontáž, nájom "(31+31+24+24)*9</t>
  </si>
  <si>
    <t>"prenájom žeriavu na 12 dní (odhad) - montáž panelov"1</t>
  </si>
  <si>
    <t>"P1 - tvrdoliaty asfalt , p.č.2203032901"701,58*0,04</t>
  </si>
  <si>
    <t>"Tvrdoliaty asfalt, p.č.2203032901"105,84*0,05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</si>
</sst>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00000000"/>
    <numFmt numFmtId="167" formatCode="0000000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10"/>
      <color theme="1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  <font>
      <b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Helv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sz val="8"/>
      <color rgb="FFFF0000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969696"/>
      </top>
      <bottom/>
      <diagonal/>
    </border>
    <border>
      <left style="thin">
        <color indexed="64"/>
      </left>
      <right/>
      <top style="hair">
        <color rgb="FF969696"/>
      </top>
      <bottom/>
      <diagonal/>
    </border>
    <border>
      <left style="thin">
        <color indexed="64"/>
      </left>
      <right style="medium">
        <color indexed="64"/>
      </right>
      <top style="hair">
        <color rgb="FF969696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1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2" fillId="0" borderId="10" xfId="0" applyNumberFormat="1" applyFont="1" applyBorder="1" applyAlignment="1">
      <alignment wrapText="1"/>
    </xf>
    <xf numFmtId="0" fontId="2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1" fillId="0" borderId="10" xfId="0" applyNumberFormat="1" applyFont="1" applyBorder="1" applyAlignment="1">
      <alignment vertical="center"/>
    </xf>
    <xf numFmtId="0" fontId="1" fillId="0" borderId="0" xfId="1" applyFont="1" applyBorder="1" applyAlignment="1">
      <alignment horizontal="left" vertical="top" wrapText="1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2" fontId="1" fillId="0" borderId="0" xfId="0" applyNumberFormat="1" applyFont="1" applyBorder="1" applyAlignment="1">
      <alignment vertical="center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2" fontId="1" fillId="0" borderId="21" xfId="0" applyNumberFormat="1" applyFont="1" applyBorder="1" applyAlignment="1">
      <alignment vertical="center"/>
    </xf>
    <xf numFmtId="0" fontId="1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 vertical="top" wrapText="1"/>
    </xf>
    <xf numFmtId="0" fontId="3" fillId="0" borderId="28" xfId="1" applyFont="1" applyFill="1" applyBorder="1" applyAlignment="1">
      <alignment horizontal="center" vertical="top" wrapText="1"/>
    </xf>
    <xf numFmtId="0" fontId="1" fillId="0" borderId="28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2" fontId="1" fillId="0" borderId="29" xfId="1" applyNumberFormat="1" applyFont="1" applyFill="1" applyBorder="1" applyAlignment="1">
      <alignment vertical="top" wrapText="1"/>
    </xf>
    <xf numFmtId="0" fontId="1" fillId="0" borderId="28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Fill="1" applyBorder="1"/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2" fontId="1" fillId="0" borderId="6" xfId="1" applyNumberFormat="1" applyFont="1" applyFill="1" applyBorder="1" applyAlignment="1">
      <alignment vertical="top"/>
    </xf>
    <xf numFmtId="0" fontId="1" fillId="0" borderId="7" xfId="1" applyFont="1" applyFill="1" applyBorder="1" applyAlignment="1">
      <alignment vertical="top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2" fontId="3" fillId="0" borderId="6" xfId="1" applyNumberFormat="1" applyFont="1" applyFill="1" applyBorder="1" applyAlignment="1">
      <alignment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18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Alignment="1">
      <alignment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top" wrapText="1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0" fontId="19" fillId="0" borderId="0" xfId="1" applyFont="1" applyFill="1"/>
    <xf numFmtId="49" fontId="6" fillId="0" borderId="7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0" fontId="19" fillId="0" borderId="22" xfId="1" applyFont="1" applyFill="1" applyBorder="1"/>
    <xf numFmtId="0" fontId="19" fillId="0" borderId="7" xfId="1" applyFont="1" applyFill="1" applyBorder="1"/>
    <xf numFmtId="0" fontId="19" fillId="0" borderId="10" xfId="1" applyFont="1" applyFill="1" applyBorder="1"/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0" fontId="19" fillId="0" borderId="0" xfId="1" applyFont="1" applyFill="1" applyBorder="1"/>
    <xf numFmtId="2" fontId="18" fillId="0" borderId="10" xfId="1" applyNumberFormat="1" applyFont="1" applyFill="1" applyBorder="1" applyAlignment="1" applyProtection="1">
      <alignment horizontal="right" wrapText="1"/>
      <protection locked="0"/>
    </xf>
    <xf numFmtId="2" fontId="1" fillId="0" borderId="10" xfId="1" applyNumberFormat="1" applyFont="1" applyFill="1" applyBorder="1" applyAlignment="1">
      <alignment wrapText="1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167" fontId="1" fillId="0" borderId="7" xfId="1" applyNumberFormat="1" applyFont="1" applyBorder="1" applyAlignment="1">
      <alignment horizontal="left" vertical="top"/>
    </xf>
    <xf numFmtId="0" fontId="1" fillId="0" borderId="0" xfId="1" applyFont="1" applyAlignment="1">
      <alignment vertical="top" wrapText="1"/>
    </xf>
    <xf numFmtId="0" fontId="1" fillId="0" borderId="7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0" fontId="19" fillId="0" borderId="9" xfId="1" applyFont="1" applyFill="1" applyBorder="1"/>
    <xf numFmtId="0" fontId="3" fillId="0" borderId="2" xfId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2" fontId="1" fillId="0" borderId="6" xfId="1" applyNumberFormat="1" applyFont="1" applyFill="1" applyBorder="1" applyAlignment="1">
      <alignment horizontal="right" vertical="top" wrapText="1"/>
    </xf>
    <xf numFmtId="2" fontId="1" fillId="0" borderId="6" xfId="1" applyNumberFormat="1" applyFont="1" applyFill="1" applyBorder="1" applyAlignment="1">
      <alignment horizontal="right" vertical="top"/>
    </xf>
    <xf numFmtId="2" fontId="1" fillId="0" borderId="24" xfId="1" applyNumberFormat="1" applyFont="1" applyFill="1" applyBorder="1" applyAlignment="1">
      <alignment vertical="top"/>
    </xf>
    <xf numFmtId="2" fontId="3" fillId="0" borderId="6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left" vertical="top"/>
    </xf>
    <xf numFmtId="0" fontId="1" fillId="0" borderId="0" xfId="1" applyFont="1" applyFill="1" applyBorder="1"/>
    <xf numFmtId="0" fontId="21" fillId="0" borderId="22" xfId="1" applyFont="1" applyFill="1" applyBorder="1"/>
    <xf numFmtId="0" fontId="9" fillId="0" borderId="7" xfId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right" vertical="top"/>
    </xf>
    <xf numFmtId="0" fontId="21" fillId="0" borderId="0" xfId="1" applyFont="1" applyFill="1"/>
    <xf numFmtId="49" fontId="3" fillId="0" borderId="7" xfId="1" applyNumberFormat="1" applyFont="1" applyFill="1" applyBorder="1" applyAlignment="1">
      <alignment horizontal="left" vertical="top"/>
    </xf>
    <xf numFmtId="49" fontId="1" fillId="0" borderId="7" xfId="1" applyNumberFormat="1" applyFont="1" applyFill="1" applyBorder="1" applyAlignment="1">
      <alignment horizontal="left" vertical="top"/>
    </xf>
    <xf numFmtId="49" fontId="1" fillId="0" borderId="7" xfId="1" quotePrefix="1" applyNumberFormat="1" applyFont="1" applyFill="1" applyBorder="1" applyAlignment="1">
      <alignment horizontal="left" vertical="top"/>
    </xf>
    <xf numFmtId="0" fontId="1" fillId="0" borderId="7" xfId="1" applyFont="1" applyFill="1" applyBorder="1" applyAlignment="1">
      <alignment horizontal="center" vertical="top" wrapText="1"/>
    </xf>
    <xf numFmtId="2" fontId="18" fillId="0" borderId="0" xfId="1" applyNumberFormat="1" applyFont="1" applyFill="1" applyBorder="1" applyAlignment="1">
      <alignment horizontal="right" wrapText="1"/>
    </xf>
    <xf numFmtId="0" fontId="1" fillId="0" borderId="7" xfId="1" quotePrefix="1" applyFont="1" applyFill="1" applyBorder="1" applyAlignment="1">
      <alignment horizontal="center" vertical="top" wrapText="1"/>
    </xf>
    <xf numFmtId="2" fontId="4" fillId="0" borderId="0" xfId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horizontal="center" vertical="top" wrapText="1"/>
    </xf>
    <xf numFmtId="2" fontId="3" fillId="0" borderId="0" xfId="1" applyNumberFormat="1" applyFont="1" applyFill="1" applyBorder="1" applyAlignment="1">
      <alignment vertical="top" wrapText="1"/>
    </xf>
    <xf numFmtId="0" fontId="22" fillId="0" borderId="7" xfId="1" applyFont="1" applyFill="1" applyBorder="1" applyAlignment="1">
      <alignment horizontal="left" wrapText="1"/>
    </xf>
    <xf numFmtId="0" fontId="6" fillId="0" borderId="7" xfId="1" applyFont="1" applyFill="1" applyBorder="1" applyAlignment="1">
      <alignment horizontal="center" vertical="top"/>
    </xf>
    <xf numFmtId="0" fontId="10" fillId="0" borderId="7" xfId="1" applyFont="1" applyFill="1" applyBorder="1" applyAlignment="1">
      <alignment horizontal="center" vertical="top" wrapText="1"/>
    </xf>
    <xf numFmtId="2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4" fillId="0" borderId="0" xfId="1" applyFont="1" applyFill="1" applyBorder="1" applyAlignment="1">
      <alignment horizontal="left" vertical="top" wrapText="1"/>
    </xf>
    <xf numFmtId="0" fontId="1" fillId="0" borderId="0" xfId="1" applyFont="1" applyFill="1" applyAlignment="1">
      <alignment wrapText="1"/>
    </xf>
    <xf numFmtId="2" fontId="18" fillId="0" borderId="0" xfId="1" applyNumberFormat="1" applyFont="1" applyFill="1" applyBorder="1" applyAlignment="1" applyProtection="1">
      <alignment horizontal="right" wrapText="1"/>
      <protection locked="0"/>
    </xf>
    <xf numFmtId="2" fontId="4" fillId="0" borderId="0" xfId="1" applyNumberFormat="1" applyFont="1" applyFill="1" applyAlignment="1">
      <alignment horizontal="right" wrapText="1"/>
    </xf>
    <xf numFmtId="2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0" fontId="1" fillId="0" borderId="0" xfId="1" applyFont="1" applyFill="1" applyAlignment="1">
      <alignment horizontal="right"/>
    </xf>
    <xf numFmtId="2" fontId="1" fillId="0" borderId="6" xfId="1" applyNumberFormat="1" applyFont="1" applyFill="1" applyBorder="1" applyAlignment="1">
      <alignment vertical="top" wrapText="1"/>
    </xf>
    <xf numFmtId="2" fontId="19" fillId="0" borderId="6" xfId="1" applyNumberFormat="1" applyFont="1" applyFill="1" applyBorder="1"/>
    <xf numFmtId="2" fontId="1" fillId="0" borderId="6" xfId="1" applyNumberFormat="1" applyFont="1" applyFill="1" applyBorder="1"/>
    <xf numFmtId="2" fontId="1" fillId="0" borderId="24" xfId="1" applyNumberFormat="1" applyFont="1" applyFill="1" applyBorder="1" applyAlignment="1">
      <alignment horizontal="right" vertical="top"/>
    </xf>
    <xf numFmtId="0" fontId="3" fillId="0" borderId="0" xfId="2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/>
    </xf>
    <xf numFmtId="49" fontId="1" fillId="0" borderId="0" xfId="2" quotePrefix="1" applyNumberFormat="1" applyFont="1" applyFill="1" applyBorder="1" applyAlignment="1">
      <alignment horizontal="left" vertical="top"/>
    </xf>
    <xf numFmtId="0" fontId="5" fillId="0" borderId="0" xfId="2" applyFont="1" applyFill="1" applyBorder="1" applyAlignment="1">
      <alignment vertical="center" wrapText="1"/>
    </xf>
    <xf numFmtId="4" fontId="23" fillId="0" borderId="0" xfId="2" applyNumberFormat="1" applyFont="1" applyFill="1" applyBorder="1" applyAlignment="1">
      <alignment horizontal="left" vertical="center" wrapText="1"/>
    </xf>
    <xf numFmtId="0" fontId="20" fillId="0" borderId="0" xfId="2" applyFont="1" applyFill="1" applyBorder="1" applyAlignment="1">
      <alignment horizontal="center" vertical="center" wrapText="1"/>
    </xf>
    <xf numFmtId="3" fontId="20" fillId="0" borderId="0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top"/>
    </xf>
    <xf numFmtId="0" fontId="3" fillId="0" borderId="0" xfId="2" applyFont="1" applyFill="1" applyBorder="1" applyAlignment="1">
      <alignment vertical="center"/>
    </xf>
    <xf numFmtId="49" fontId="3" fillId="0" borderId="30" xfId="2" applyNumberFormat="1" applyFont="1" applyFill="1" applyBorder="1" applyAlignment="1">
      <alignment horizontal="left" vertical="center"/>
    </xf>
    <xf numFmtId="4" fontId="24" fillId="0" borderId="0" xfId="2" applyNumberFormat="1" applyFont="1" applyFill="1" applyBorder="1" applyAlignment="1">
      <alignment horizontal="right" vertical="center"/>
    </xf>
    <xf numFmtId="0" fontId="25" fillId="0" borderId="3" xfId="2" applyFont="1" applyFill="1" applyBorder="1" applyAlignment="1">
      <alignment horizontal="center" vertical="center"/>
    </xf>
    <xf numFmtId="3" fontId="20" fillId="0" borderId="0" xfId="2" applyNumberFormat="1" applyFont="1" applyFill="1" applyBorder="1" applyAlignment="1">
      <alignment horizontal="right" vertical="center"/>
    </xf>
    <xf numFmtId="0" fontId="1" fillId="0" borderId="17" xfId="2" applyFont="1" applyFill="1" applyBorder="1" applyAlignment="1">
      <alignment horizontal="centerContinuous" vertical="center"/>
    </xf>
    <xf numFmtId="0" fontId="1" fillId="0" borderId="11" xfId="2" applyFont="1" applyFill="1" applyBorder="1" applyAlignment="1">
      <alignment vertical="center" wrapText="1"/>
    </xf>
    <xf numFmtId="4" fontId="24" fillId="0" borderId="29" xfId="2" applyNumberFormat="1" applyFont="1" applyFill="1" applyBorder="1" applyAlignment="1">
      <alignment horizontal="right" vertical="center"/>
    </xf>
    <xf numFmtId="0" fontId="3" fillId="0" borderId="15" xfId="2" applyFont="1" applyFill="1" applyBorder="1" applyAlignment="1">
      <alignment horizontal="center" vertical="top"/>
    </xf>
    <xf numFmtId="0" fontId="1" fillId="0" borderId="2" xfId="2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4" fontId="24" fillId="0" borderId="3" xfId="2" applyNumberFormat="1" applyFont="1" applyFill="1" applyBorder="1" applyAlignment="1">
      <alignment horizontal="right" vertical="center"/>
    </xf>
    <xf numFmtId="0" fontId="3" fillId="0" borderId="27" xfId="2" applyFont="1" applyFill="1" applyBorder="1" applyAlignment="1">
      <alignment horizontal="center" vertical="top"/>
    </xf>
    <xf numFmtId="0" fontId="1" fillId="0" borderId="28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 wrapText="1"/>
    </xf>
    <xf numFmtId="0" fontId="25" fillId="0" borderId="28" xfId="2" quotePrefix="1" applyFont="1" applyFill="1" applyBorder="1" applyAlignment="1">
      <alignment horizontal="center" vertical="center"/>
    </xf>
    <xf numFmtId="3" fontId="20" fillId="0" borderId="25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top"/>
    </xf>
    <xf numFmtId="0" fontId="3" fillId="0" borderId="7" xfId="2" applyFont="1" applyFill="1" applyBorder="1" applyAlignment="1">
      <alignment vertical="top" wrapText="1"/>
    </xf>
    <xf numFmtId="166" fontId="3" fillId="0" borderId="7" xfId="2" applyNumberFormat="1" applyFont="1" applyFill="1" applyBorder="1" applyAlignment="1">
      <alignment horizontal="left" vertical="top" wrapText="1"/>
    </xf>
    <xf numFmtId="167" fontId="3" fillId="0" borderId="7" xfId="2" applyNumberFormat="1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top" wrapText="1"/>
    </xf>
    <xf numFmtId="0" fontId="25" fillId="0" borderId="7" xfId="2" quotePrefix="1" applyFont="1" applyFill="1" applyBorder="1" applyAlignment="1">
      <alignment horizontal="center" vertical="center"/>
    </xf>
    <xf numFmtId="3" fontId="20" fillId="0" borderId="6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 wrapText="1"/>
    </xf>
    <xf numFmtId="49" fontId="3" fillId="0" borderId="7" xfId="2" quotePrefix="1" applyNumberFormat="1" applyFont="1" applyFill="1" applyBorder="1" applyAlignment="1">
      <alignment horizontal="left" vertical="top"/>
    </xf>
    <xf numFmtId="49" fontId="3" fillId="0" borderId="7" xfId="2" applyNumberFormat="1" applyFont="1" applyFill="1" applyBorder="1" applyAlignment="1">
      <alignment horizontal="left" vertical="top"/>
    </xf>
    <xf numFmtId="0" fontId="3" fillId="0" borderId="7" xfId="2" applyFont="1" applyFill="1" applyBorder="1" applyAlignment="1">
      <alignment horizontal="center" vertical="top"/>
    </xf>
    <xf numFmtId="4" fontId="19" fillId="0" borderId="0" xfId="2" applyNumberFormat="1" applyFont="1" applyFill="1"/>
    <xf numFmtId="0" fontId="4" fillId="0" borderId="0" xfId="2" applyFont="1" applyFill="1" applyBorder="1" applyAlignment="1">
      <alignment horizontal="lef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0" fontId="1" fillId="0" borderId="7" xfId="2" quotePrefix="1" applyFont="1" applyFill="1" applyBorder="1" applyAlignment="1">
      <alignment horizontal="center" vertical="center"/>
    </xf>
    <xf numFmtId="0" fontId="26" fillId="0" borderId="0" xfId="2" applyFont="1" applyFill="1" applyBorder="1" applyAlignment="1">
      <alignment horizontal="left" vertical="center" wrapText="1"/>
    </xf>
    <xf numFmtId="4" fontId="23" fillId="0" borderId="0" xfId="2" applyNumberFormat="1" applyFont="1" applyFill="1" applyBorder="1" applyAlignment="1">
      <alignment horizontal="right" vertical="center"/>
    </xf>
    <xf numFmtId="0" fontId="27" fillId="0" borderId="9" xfId="2" applyFont="1" applyFill="1" applyBorder="1" applyAlignment="1">
      <alignment horizontal="center" vertical="top"/>
    </xf>
    <xf numFmtId="49" fontId="3" fillId="0" borderId="7" xfId="2" applyNumberFormat="1" applyFont="1" applyFill="1" applyBorder="1" applyAlignment="1">
      <alignment vertical="top"/>
    </xf>
    <xf numFmtId="0" fontId="3" fillId="0" borderId="7" xfId="2" applyFont="1" applyFill="1" applyBorder="1" applyAlignment="1">
      <alignment vertical="top"/>
    </xf>
    <xf numFmtId="0" fontId="3" fillId="0" borderId="0" xfId="2" applyFont="1" applyFill="1" applyBorder="1" applyAlignment="1">
      <alignment vertical="top" wrapText="1"/>
    </xf>
    <xf numFmtId="4" fontId="24" fillId="0" borderId="10" xfId="2" applyNumberFormat="1" applyFont="1" applyFill="1" applyBorder="1" applyAlignment="1">
      <alignment wrapText="1"/>
    </xf>
    <xf numFmtId="0" fontId="25" fillId="0" borderId="7" xfId="2" applyFont="1" applyFill="1" applyBorder="1" applyAlignment="1">
      <alignment horizontal="center" vertical="top"/>
    </xf>
    <xf numFmtId="0" fontId="1" fillId="0" borderId="7" xfId="2" applyFont="1" applyFill="1" applyBorder="1" applyAlignment="1">
      <alignment horizontal="left" wrapText="1"/>
    </xf>
    <xf numFmtId="49" fontId="6" fillId="0" borderId="7" xfId="2" quotePrefix="1" applyNumberFormat="1" applyFont="1" applyFill="1" applyBorder="1" applyAlignment="1">
      <alignment horizontal="left" vertical="top"/>
    </xf>
    <xf numFmtId="0" fontId="5" fillId="0" borderId="8" xfId="2" applyFont="1" applyFill="1" applyBorder="1" applyAlignment="1">
      <alignment vertical="top" wrapText="1"/>
    </xf>
    <xf numFmtId="4" fontId="23" fillId="0" borderId="10" xfId="2" applyNumberFormat="1" applyFont="1" applyFill="1" applyBorder="1" applyAlignment="1">
      <alignment wrapText="1"/>
    </xf>
    <xf numFmtId="0" fontId="20" fillId="0" borderId="7" xfId="2" applyFont="1" applyFill="1" applyBorder="1" applyAlignment="1">
      <alignment horizontal="center" vertical="top"/>
    </xf>
    <xf numFmtId="49" fontId="1" fillId="0" borderId="7" xfId="2" applyNumberFormat="1" applyFont="1" applyFill="1" applyBorder="1" applyAlignment="1">
      <alignment horizontal="left" vertical="top"/>
    </xf>
    <xf numFmtId="49" fontId="1" fillId="0" borderId="7" xfId="2" quotePrefix="1" applyNumberFormat="1" applyFont="1" applyFill="1" applyBorder="1" applyAlignment="1">
      <alignment horizontal="left" vertical="top"/>
    </xf>
    <xf numFmtId="0" fontId="1" fillId="0" borderId="7" xfId="2" applyFont="1" applyFill="1" applyBorder="1" applyAlignment="1">
      <alignment horizontal="center" vertical="top"/>
    </xf>
    <xf numFmtId="0" fontId="4" fillId="0" borderId="0" xfId="2" applyFont="1" applyFill="1" applyAlignment="1">
      <alignment vertical="top" wrapText="1"/>
    </xf>
    <xf numFmtId="0" fontId="4" fillId="0" borderId="8" xfId="2" applyFont="1" applyFill="1" applyBorder="1" applyAlignment="1">
      <alignment vertical="top" wrapText="1"/>
    </xf>
    <xf numFmtId="49" fontId="3" fillId="0" borderId="8" xfId="2" quotePrefix="1" applyNumberFormat="1" applyFont="1" applyFill="1" applyBorder="1" applyAlignment="1">
      <alignment horizontal="left" vertical="top"/>
    </xf>
    <xf numFmtId="0" fontId="28" fillId="0" borderId="8" xfId="2" applyFont="1" applyFill="1" applyBorder="1" applyAlignment="1">
      <alignment vertical="top" wrapText="1"/>
    </xf>
    <xf numFmtId="4" fontId="24" fillId="0" borderId="0" xfId="2" applyNumberFormat="1" applyFont="1" applyFill="1" applyBorder="1" applyAlignment="1">
      <alignment wrapText="1"/>
    </xf>
    <xf numFmtId="49" fontId="1" fillId="0" borderId="8" xfId="2" applyNumberFormat="1" applyFont="1" applyFill="1" applyBorder="1" applyAlignment="1">
      <alignment horizontal="left" vertical="top"/>
    </xf>
    <xf numFmtId="0" fontId="4" fillId="0" borderId="0" xfId="2" applyFont="1" applyFill="1" applyBorder="1" applyAlignment="1">
      <alignment vertical="top" wrapText="1"/>
    </xf>
    <xf numFmtId="3" fontId="1" fillId="0" borderId="0" xfId="1" applyNumberFormat="1" applyFont="1" applyFill="1"/>
    <xf numFmtId="0" fontId="1" fillId="0" borderId="9" xfId="1" applyBorder="1"/>
    <xf numFmtId="0" fontId="1" fillId="0" borderId="7" xfId="1" applyFont="1" applyBorder="1" applyAlignment="1">
      <alignment horizontal="left" wrapText="1"/>
    </xf>
    <xf numFmtId="49" fontId="1" fillId="0" borderId="7" xfId="1" applyNumberFormat="1" applyFont="1" applyBorder="1" applyAlignment="1">
      <alignment horizontal="left" vertical="top"/>
    </xf>
    <xf numFmtId="49" fontId="1" fillId="0" borderId="7" xfId="1" quotePrefix="1" applyNumberFormat="1" applyFont="1" applyBorder="1" applyAlignment="1">
      <alignment horizontal="left" vertical="top"/>
    </xf>
    <xf numFmtId="0" fontId="1" fillId="0" borderId="7" xfId="1" applyFont="1" applyBorder="1" applyAlignment="1">
      <alignment horizontal="center" vertical="top"/>
    </xf>
    <xf numFmtId="0" fontId="28" fillId="0" borderId="0" xfId="1" applyFont="1" applyFill="1"/>
    <xf numFmtId="0" fontId="5" fillId="0" borderId="9" xfId="1" applyFont="1" applyFill="1" applyBorder="1" applyAlignment="1">
      <alignment horizontal="center"/>
    </xf>
    <xf numFmtId="0" fontId="28" fillId="0" borderId="7" xfId="1" applyFont="1" applyFill="1" applyBorder="1"/>
    <xf numFmtId="0" fontId="30" fillId="0" borderId="7" xfId="1" applyFont="1" applyFill="1" applyBorder="1"/>
    <xf numFmtId="49" fontId="3" fillId="0" borderId="7" xfId="2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vertical="center" wrapText="1"/>
    </xf>
    <xf numFmtId="0" fontId="0" fillId="0" borderId="7" xfId="2" applyFont="1" applyFill="1" applyBorder="1" applyAlignment="1">
      <alignment horizontal="center" vertical="top"/>
    </xf>
    <xf numFmtId="0" fontId="0" fillId="0" borderId="7" xfId="2" applyFont="1" applyFill="1" applyBorder="1" applyAlignment="1">
      <alignment horizontal="left" wrapText="1"/>
    </xf>
    <xf numFmtId="0" fontId="3" fillId="0" borderId="0" xfId="1" applyFont="1" applyFill="1" applyAlignment="1">
      <alignment horizontal="center"/>
    </xf>
    <xf numFmtId="4" fontId="24" fillId="0" borderId="0" xfId="1" applyNumberFormat="1" applyFont="1" applyFill="1"/>
    <xf numFmtId="0" fontId="25" fillId="0" borderId="0" xfId="1" applyFont="1" applyFill="1"/>
    <xf numFmtId="49" fontId="3" fillId="0" borderId="0" xfId="2" quotePrefix="1" applyNumberFormat="1" applyFont="1" applyFill="1" applyBorder="1" applyAlignment="1">
      <alignment horizontal="left" vertical="top"/>
    </xf>
    <xf numFmtId="49" fontId="10" fillId="0" borderId="0" xfId="2" quotePrefix="1" applyNumberFormat="1" applyFont="1" applyFill="1" applyBorder="1" applyAlignment="1">
      <alignment horizontal="left" vertical="top"/>
    </xf>
    <xf numFmtId="0" fontId="31" fillId="0" borderId="0" xfId="2" applyFont="1" applyFill="1" applyBorder="1" applyAlignment="1">
      <alignment vertical="top" wrapText="1"/>
    </xf>
    <xf numFmtId="49" fontId="3" fillId="0" borderId="0" xfId="2" applyNumberFormat="1" applyFont="1" applyFill="1" applyBorder="1" applyAlignment="1">
      <alignment horizontal="left" vertical="top"/>
    </xf>
    <xf numFmtId="0" fontId="1" fillId="0" borderId="0" xfId="2" applyFont="1" applyFill="1" applyBorder="1" applyAlignment="1">
      <alignment vertical="top" wrapText="1"/>
    </xf>
    <xf numFmtId="0" fontId="32" fillId="0" borderId="0" xfId="2" applyFont="1" applyFill="1" applyBorder="1" applyAlignment="1">
      <alignment vertical="top" wrapText="1"/>
    </xf>
    <xf numFmtId="0" fontId="26" fillId="0" borderId="0" xfId="2" applyFont="1" applyFill="1" applyBorder="1" applyAlignment="1">
      <alignment vertical="top" wrapText="1"/>
    </xf>
    <xf numFmtId="49" fontId="22" fillId="0" borderId="0" xfId="2" applyNumberFormat="1" applyFont="1" applyFill="1" applyBorder="1" applyAlignment="1">
      <alignment horizontal="right" vertical="top"/>
    </xf>
    <xf numFmtId="0" fontId="33" fillId="0" borderId="0" xfId="2" applyFont="1" applyFill="1" applyBorder="1" applyAlignment="1">
      <alignment vertical="top" wrapText="1"/>
    </xf>
    <xf numFmtId="49" fontId="3" fillId="0" borderId="0" xfId="2" applyNumberFormat="1" applyFont="1" applyFill="1" applyBorder="1" applyAlignment="1">
      <alignment horizontal="left" vertical="top" wrapText="1"/>
    </xf>
    <xf numFmtId="49" fontId="1" fillId="0" borderId="0" xfId="2" applyNumberFormat="1" applyFont="1" applyFill="1" applyBorder="1" applyAlignment="1">
      <alignment horizontal="right" vertical="top"/>
    </xf>
    <xf numFmtId="0" fontId="1" fillId="0" borderId="0" xfId="2" applyFont="1" applyFill="1" applyBorder="1" applyAlignment="1">
      <alignment wrapText="1"/>
    </xf>
    <xf numFmtId="0" fontId="26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 wrapText="1"/>
    </xf>
    <xf numFmtId="49" fontId="10" fillId="0" borderId="0" xfId="2" applyNumberFormat="1" applyFont="1" applyFill="1" applyBorder="1" applyAlignment="1">
      <alignment horizontal="right" vertical="top"/>
    </xf>
    <xf numFmtId="0" fontId="34" fillId="0" borderId="0" xfId="2" applyFont="1" applyFill="1" applyBorder="1" applyAlignment="1">
      <alignment vertical="top" wrapText="1"/>
    </xf>
    <xf numFmtId="0" fontId="22" fillId="0" borderId="0" xfId="2" applyFont="1" applyFill="1" applyBorder="1" applyAlignment="1">
      <alignment vertical="top" wrapText="1"/>
    </xf>
    <xf numFmtId="0" fontId="1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top" wrapText="1"/>
    </xf>
    <xf numFmtId="0" fontId="32" fillId="0" borderId="0" xfId="2" applyFont="1" applyFill="1" applyBorder="1" applyAlignment="1">
      <alignment wrapText="1"/>
    </xf>
    <xf numFmtId="0" fontId="31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0" fontId="26" fillId="0" borderId="0" xfId="2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right" vertical="top"/>
    </xf>
    <xf numFmtId="0" fontId="4" fillId="0" borderId="0" xfId="2" applyFont="1" applyFill="1" applyBorder="1" applyAlignment="1">
      <alignment vertical="center"/>
    </xf>
    <xf numFmtId="0" fontId="1" fillId="0" borderId="0" xfId="2" applyFont="1" applyFill="1" applyAlignment="1">
      <alignment vertical="center"/>
    </xf>
    <xf numFmtId="4" fontId="3" fillId="0" borderId="6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horizontal="center" vertical="center"/>
    </xf>
    <xf numFmtId="4" fontId="20" fillId="0" borderId="6" xfId="2" applyNumberFormat="1" applyFont="1" applyFill="1" applyBorder="1" applyAlignment="1">
      <alignment horizontal="center" vertical="center"/>
    </xf>
    <xf numFmtId="4" fontId="20" fillId="0" borderId="6" xfId="2" applyNumberFormat="1" applyFont="1" applyFill="1" applyBorder="1" applyAlignment="1">
      <alignment vertical="top"/>
    </xf>
    <xf numFmtId="4" fontId="3" fillId="0" borderId="6" xfId="1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vertical="center"/>
    </xf>
    <xf numFmtId="4" fontId="3" fillId="0" borderId="24" xfId="1" applyNumberFormat="1" applyFont="1" applyBorder="1" applyAlignment="1">
      <alignment vertical="top" wrapText="1"/>
    </xf>
    <xf numFmtId="0" fontId="16" fillId="0" borderId="31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7" fillId="0" borderId="7" xfId="1" applyFont="1" applyFill="1" applyBorder="1"/>
    <xf numFmtId="0" fontId="1" fillId="0" borderId="10" xfId="0" applyFont="1" applyBorder="1" applyAlignment="1">
      <alignment horizontal="left" vertical="center"/>
    </xf>
    <xf numFmtId="4" fontId="1" fillId="0" borderId="10" xfId="0" applyNumberFormat="1" applyFont="1" applyBorder="1" applyAlignment="1">
      <alignment horizontal="left" vertical="center"/>
    </xf>
    <xf numFmtId="0" fontId="16" fillId="0" borderId="7" xfId="0" applyFont="1" applyBorder="1" applyAlignment="1">
      <alignment vertical="center"/>
    </xf>
    <xf numFmtId="0" fontId="35" fillId="0" borderId="7" xfId="0" applyFont="1" applyBorder="1" applyAlignment="1">
      <alignment vertical="center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49" fontId="1" fillId="0" borderId="7" xfId="0" applyNumberFormat="1" applyFont="1" applyBorder="1" applyAlignment="1">
      <alignment horizontal="left" vertical="top"/>
    </xf>
    <xf numFmtId="0" fontId="1" fillId="0" borderId="7" xfId="1" applyFill="1" applyBorder="1"/>
    <xf numFmtId="2" fontId="1" fillId="0" borderId="7" xfId="1" applyNumberFormat="1" applyFont="1" applyFill="1" applyBorder="1" applyAlignment="1">
      <alignment horizontal="center" vertical="top"/>
    </xf>
    <xf numFmtId="0" fontId="1" fillId="0" borderId="7" xfId="0" applyFont="1" applyBorder="1" applyAlignment="1">
      <alignment vertical="center"/>
    </xf>
    <xf numFmtId="2" fontId="10" fillId="0" borderId="10" xfId="0" applyNumberFormat="1" applyFont="1" applyBorder="1" applyAlignment="1">
      <alignment wrapText="1"/>
    </xf>
    <xf numFmtId="4" fontId="2" fillId="0" borderId="24" xfId="1" applyNumberFormat="1" applyFont="1" applyBorder="1" applyAlignment="1">
      <alignment horizontal="right" vertical="top" wrapText="1"/>
    </xf>
    <xf numFmtId="0" fontId="12" fillId="0" borderId="31" xfId="0" applyFont="1" applyBorder="1" applyAlignment="1">
      <alignment vertical="center"/>
    </xf>
    <xf numFmtId="4" fontId="1" fillId="0" borderId="10" xfId="0" applyNumberFormat="1" applyFont="1" applyBorder="1" applyAlignment="1">
      <alignment wrapText="1"/>
    </xf>
    <xf numFmtId="4" fontId="26" fillId="0" borderId="10" xfId="1" applyNumberFormat="1" applyFont="1" applyFill="1" applyBorder="1"/>
    <xf numFmtId="0" fontId="3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0" fontId="3" fillId="0" borderId="9" xfId="1" applyFont="1" applyBorder="1" applyAlignment="1">
      <alignment horizontal="center" wrapText="1"/>
    </xf>
    <xf numFmtId="4" fontId="3" fillId="0" borderId="10" xfId="1" applyNumberFormat="1" applyFont="1" applyBorder="1" applyAlignment="1">
      <alignment wrapText="1"/>
    </xf>
    <xf numFmtId="4" fontId="2" fillId="0" borderId="10" xfId="1" applyNumberFormat="1" applyFont="1" applyBorder="1" applyAlignment="1">
      <alignment wrapText="1"/>
    </xf>
    <xf numFmtId="4" fontId="4" fillId="0" borderId="10" xfId="1" applyNumberFormat="1" applyFont="1" applyBorder="1" applyAlignment="1" applyProtection="1">
      <alignment vertical="top" wrapText="1"/>
      <protection locked="0"/>
    </xf>
    <xf numFmtId="0" fontId="1" fillId="0" borderId="8" xfId="1" applyFont="1" applyFill="1" applyBorder="1" applyAlignment="1">
      <alignment vertical="top" wrapText="1"/>
    </xf>
    <xf numFmtId="2" fontId="1" fillId="0" borderId="10" xfId="1" applyNumberFormat="1" applyFont="1" applyFill="1" applyBorder="1" applyAlignment="1">
      <alignment horizontal="center" vertical="top"/>
    </xf>
    <xf numFmtId="0" fontId="1" fillId="0" borderId="10" xfId="0" applyFont="1" applyBorder="1" applyAlignment="1">
      <alignment vertical="center"/>
    </xf>
    <xf numFmtId="0" fontId="3" fillId="0" borderId="10" xfId="1" applyFont="1" applyBorder="1" applyAlignment="1">
      <alignment horizontal="center" vertical="top"/>
    </xf>
    <xf numFmtId="0" fontId="2" fillId="0" borderId="10" xfId="1" applyFont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left" vertical="top"/>
    </xf>
    <xf numFmtId="0" fontId="1" fillId="0" borderId="32" xfId="0" applyFont="1" applyBorder="1" applyAlignment="1">
      <alignment vertical="center" wrapText="1"/>
    </xf>
    <xf numFmtId="49" fontId="1" fillId="0" borderId="8" xfId="1" applyNumberFormat="1" applyFont="1" applyFill="1" applyBorder="1"/>
    <xf numFmtId="4" fontId="1" fillId="0" borderId="10" xfId="1" applyNumberFormat="1" applyFont="1" applyFill="1" applyBorder="1"/>
    <xf numFmtId="0" fontId="1" fillId="0" borderId="10" xfId="0" applyFont="1" applyFill="1" applyBorder="1" applyAlignment="1">
      <alignment horizontal="center" vertical="top" wrapText="1"/>
    </xf>
    <xf numFmtId="4" fontId="10" fillId="0" borderId="10" xfId="0" applyNumberFormat="1" applyFont="1" applyBorder="1" applyAlignment="1">
      <alignment wrapText="1"/>
    </xf>
    <xf numFmtId="4" fontId="3" fillId="0" borderId="24" xfId="1" applyNumberFormat="1" applyFont="1" applyBorder="1" applyAlignment="1">
      <alignment horizontal="right" vertical="center" wrapText="1"/>
    </xf>
    <xf numFmtId="49" fontId="1" fillId="0" borderId="7" xfId="0" quotePrefix="1" applyNumberFormat="1" applyFont="1" applyFill="1" applyBorder="1" applyAlignment="1">
      <alignment horizontal="left" vertical="top"/>
    </xf>
    <xf numFmtId="2" fontId="1" fillId="0" borderId="10" xfId="0" applyNumberFormat="1" applyFont="1" applyBorder="1" applyAlignment="1">
      <alignment wrapText="1"/>
    </xf>
    <xf numFmtId="0" fontId="15" fillId="0" borderId="10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top"/>
    </xf>
    <xf numFmtId="0" fontId="11" fillId="0" borderId="10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" fillId="0" borderId="10" xfId="0" applyFont="1" applyFill="1" applyBorder="1" applyAlignment="1">
      <alignment wrapText="1"/>
    </xf>
    <xf numFmtId="2" fontId="1" fillId="0" borderId="10" xfId="0" applyNumberFormat="1" applyFont="1" applyBorder="1" applyAlignment="1">
      <alignment horizontal="left" vertical="center"/>
    </xf>
    <xf numFmtId="0" fontId="9" fillId="0" borderId="8" xfId="0" applyFont="1" applyFill="1" applyBorder="1" applyAlignment="1">
      <alignment vertical="top" wrapText="1"/>
    </xf>
    <xf numFmtId="0" fontId="2" fillId="0" borderId="10" xfId="1" applyFont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165" fontId="1" fillId="0" borderId="10" xfId="0" applyNumberFormat="1" applyFont="1" applyBorder="1" applyAlignment="1">
      <alignment vertical="center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/>
    </xf>
    <xf numFmtId="0" fontId="1" fillId="0" borderId="17" xfId="2" quotePrefix="1" applyFont="1" applyFill="1" applyBorder="1" applyAlignment="1">
      <alignment horizontal="center" vertical="center"/>
    </xf>
    <xf numFmtId="0" fontId="1" fillId="0" borderId="13" xfId="2" quotePrefix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2" fontId="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0" fontId="1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2" fontId="1" fillId="0" borderId="0" xfId="0" applyNumberFormat="1" applyFont="1" applyFill="1" applyBorder="1" applyAlignment="1">
      <alignment wrapText="1"/>
    </xf>
    <xf numFmtId="4" fontId="2" fillId="0" borderId="24" xfId="1" applyNumberFormat="1" applyFont="1" applyBorder="1" applyAlignment="1">
      <alignment vertical="top"/>
    </xf>
    <xf numFmtId="0" fontId="35" fillId="0" borderId="24" xfId="0" applyFont="1" applyBorder="1" applyAlignment="1">
      <alignment vertical="center"/>
    </xf>
    <xf numFmtId="0" fontId="1" fillId="0" borderId="0" xfId="1" applyBorder="1"/>
    <xf numFmtId="3" fontId="3" fillId="0" borderId="16" xfId="2" applyNumberFormat="1" applyFont="1" applyFill="1" applyBorder="1" applyAlignment="1">
      <alignment horizontal="center" vertical="center"/>
    </xf>
    <xf numFmtId="3" fontId="3" fillId="0" borderId="12" xfId="2" applyNumberFormat="1" applyFont="1" applyFill="1" applyBorder="1" applyAlignment="1">
      <alignment horizontal="center" vertical="center"/>
    </xf>
    <xf numFmtId="4" fontId="23" fillId="0" borderId="0" xfId="2" applyNumberFormat="1" applyFont="1" applyFill="1" applyBorder="1" applyAlignment="1">
      <alignment wrapText="1"/>
    </xf>
    <xf numFmtId="4" fontId="4" fillId="0" borderId="0" xfId="2" applyNumberFormat="1" applyFont="1" applyFill="1" applyBorder="1" applyAlignment="1">
      <alignment wrapText="1"/>
    </xf>
    <xf numFmtId="4" fontId="26" fillId="0" borderId="0" xfId="1" applyNumberFormat="1" applyFont="1" applyBorder="1" applyAlignment="1">
      <alignment wrapText="1"/>
    </xf>
    <xf numFmtId="0" fontId="1" fillId="0" borderId="0" xfId="1" applyFont="1" applyBorder="1" applyAlignment="1">
      <alignment vertical="top" wrapText="1"/>
    </xf>
    <xf numFmtId="4" fontId="4" fillId="0" borderId="0" xfId="1" applyNumberFormat="1" applyFont="1" applyBorder="1" applyAlignment="1">
      <alignment wrapText="1"/>
    </xf>
    <xf numFmtId="0" fontId="28" fillId="0" borderId="0" xfId="1" applyFont="1" applyFill="1" applyBorder="1"/>
    <xf numFmtId="4" fontId="29" fillId="0" borderId="0" xfId="1" applyNumberFormat="1" applyFont="1" applyFill="1" applyBorder="1"/>
    <xf numFmtId="4" fontId="20" fillId="0" borderId="24" xfId="1" applyNumberFormat="1" applyFont="1" applyFill="1" applyBorder="1"/>
    <xf numFmtId="0" fontId="1" fillId="0" borderId="0" xfId="1" applyFont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" fillId="0" borderId="0" xfId="1" applyFont="1" applyFill="1" applyBorder="1" applyAlignment="1">
      <alignment wrapText="1"/>
    </xf>
    <xf numFmtId="0" fontId="5" fillId="0" borderId="5" xfId="1" applyFont="1" applyFill="1" applyBorder="1" applyAlignment="1">
      <alignment horizontal="center"/>
    </xf>
    <xf numFmtId="0" fontId="3" fillId="0" borderId="2" xfId="2" applyFont="1" applyFill="1" applyBorder="1" applyAlignment="1">
      <alignment vertical="top" wrapText="1"/>
    </xf>
    <xf numFmtId="49" fontId="1" fillId="0" borderId="2" xfId="2" quotePrefix="1" applyNumberFormat="1" applyFont="1" applyFill="1" applyBorder="1" applyAlignment="1">
      <alignment horizontal="left" vertical="top"/>
    </xf>
    <xf numFmtId="0" fontId="1" fillId="0" borderId="14" xfId="2" applyFont="1" applyFill="1" applyBorder="1" applyAlignment="1">
      <alignment vertical="top" wrapText="1"/>
    </xf>
    <xf numFmtId="4" fontId="24" fillId="0" borderId="4" xfId="2" applyNumberFormat="1" applyFont="1" applyFill="1" applyBorder="1" applyAlignment="1">
      <alignment wrapText="1"/>
    </xf>
    <xf numFmtId="0" fontId="25" fillId="0" borderId="2" xfId="2" applyFont="1" applyFill="1" applyBorder="1" applyAlignment="1">
      <alignment horizontal="center" vertical="top"/>
    </xf>
    <xf numFmtId="4" fontId="20" fillId="0" borderId="26" xfId="2" applyNumberFormat="1" applyFont="1" applyFill="1" applyBorder="1" applyAlignment="1">
      <alignment vertical="top"/>
    </xf>
  </cellXfs>
  <cellStyles count="3">
    <cellStyle name="Normálna" xfId="0" builtinId="0"/>
    <cellStyle name="Normálna 2" xfId="2" xr:uid="{00000000-0005-0000-0000-000000000000}"/>
    <cellStyle name="Normálne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0"/>
  <sheetViews>
    <sheetView topLeftCell="A304" zoomScaleNormal="100" workbookViewId="0">
      <selection activeCell="A312" sqref="A312:XFD312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8.1406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8" t="s">
        <v>13</v>
      </c>
      <c r="B1" s="68"/>
      <c r="C1" s="67"/>
      <c r="D1" s="66"/>
      <c r="E1" s="71" t="s">
        <v>209</v>
      </c>
      <c r="F1" s="65"/>
      <c r="G1" s="70"/>
      <c r="H1" s="69"/>
    </row>
    <row r="2" spans="1:8" ht="13.5" thickBot="1" x14ac:dyDescent="0.25">
      <c r="A2" s="176" t="s">
        <v>12</v>
      </c>
      <c r="B2" s="68"/>
      <c r="C2" s="67"/>
      <c r="D2" s="66"/>
      <c r="E2" s="296" t="s">
        <v>210</v>
      </c>
      <c r="F2" s="65"/>
      <c r="G2" s="70"/>
      <c r="H2" s="64"/>
    </row>
    <row r="3" spans="1:8" x14ac:dyDescent="0.2">
      <c r="A3" s="497" t="s">
        <v>11</v>
      </c>
      <c r="B3" s="498"/>
      <c r="C3" s="498"/>
      <c r="D3" s="63"/>
      <c r="E3" s="499" t="s">
        <v>10</v>
      </c>
      <c r="F3" s="500"/>
      <c r="G3" s="503" t="s">
        <v>9</v>
      </c>
      <c r="H3" s="505" t="s">
        <v>130</v>
      </c>
    </row>
    <row r="4" spans="1:8" ht="13.5" thickBot="1" x14ac:dyDescent="0.25">
      <c r="A4" s="62" t="s">
        <v>8</v>
      </c>
      <c r="B4" s="61" t="s">
        <v>7</v>
      </c>
      <c r="C4" s="61" t="s">
        <v>6</v>
      </c>
      <c r="D4" s="61" t="s">
        <v>5</v>
      </c>
      <c r="E4" s="501"/>
      <c r="F4" s="502"/>
      <c r="G4" s="504"/>
      <c r="H4" s="506"/>
    </row>
    <row r="5" spans="1:8" x14ac:dyDescent="0.2">
      <c r="A5" s="82"/>
      <c r="B5" s="83"/>
      <c r="C5" s="83"/>
      <c r="D5" s="83"/>
      <c r="E5" s="84"/>
      <c r="F5" s="85"/>
      <c r="G5" s="86"/>
      <c r="H5" s="87"/>
    </row>
    <row r="6" spans="1:8" x14ac:dyDescent="0.2">
      <c r="A6" s="82"/>
      <c r="B6" s="93" t="s">
        <v>28</v>
      </c>
      <c r="C6" s="94"/>
      <c r="D6" s="95"/>
      <c r="E6" s="96" t="s">
        <v>29</v>
      </c>
      <c r="F6" s="106"/>
      <c r="G6" s="86"/>
      <c r="H6" s="108"/>
    </row>
    <row r="7" spans="1:8" x14ac:dyDescent="0.2">
      <c r="A7" s="139">
        <v>1</v>
      </c>
      <c r="B7" s="92"/>
      <c r="C7" s="97" t="s">
        <v>30</v>
      </c>
      <c r="D7" s="98"/>
      <c r="E7" s="138" t="s">
        <v>31</v>
      </c>
      <c r="F7" s="140"/>
      <c r="G7" s="99" t="s">
        <v>0</v>
      </c>
      <c r="H7" s="141">
        <f>F8</f>
        <v>110.51</v>
      </c>
    </row>
    <row r="8" spans="1:8" x14ac:dyDescent="0.2">
      <c r="A8" s="142"/>
      <c r="B8" s="92"/>
      <c r="C8" s="97"/>
      <c r="D8" s="98"/>
      <c r="E8" s="186" t="s">
        <v>372</v>
      </c>
      <c r="F8" s="143">
        <v>110.51</v>
      </c>
      <c r="G8" s="99"/>
      <c r="H8" s="108"/>
    </row>
    <row r="9" spans="1:8" x14ac:dyDescent="0.2">
      <c r="A9" s="142"/>
      <c r="B9" s="92"/>
      <c r="C9" s="97"/>
      <c r="D9" s="98"/>
      <c r="E9" s="138"/>
      <c r="F9" s="140"/>
      <c r="G9" s="99"/>
      <c r="H9" s="108"/>
    </row>
    <row r="10" spans="1:8" x14ac:dyDescent="0.2">
      <c r="A10" s="19"/>
      <c r="B10" s="18"/>
      <c r="C10" s="18"/>
      <c r="D10" s="88"/>
      <c r="E10" s="89"/>
      <c r="F10" s="90"/>
      <c r="G10" s="91"/>
      <c r="H10" s="109"/>
    </row>
    <row r="11" spans="1:8" x14ac:dyDescent="0.2">
      <c r="A11" s="44"/>
      <c r="B11" s="72" t="s">
        <v>14</v>
      </c>
      <c r="C11" s="73"/>
      <c r="D11" s="74"/>
      <c r="E11" s="75" t="s">
        <v>15</v>
      </c>
      <c r="F11" s="60"/>
      <c r="G11" s="30"/>
      <c r="H11" s="110"/>
    </row>
    <row r="12" spans="1:8" x14ac:dyDescent="0.2">
      <c r="A12" s="19"/>
      <c r="B12" s="18"/>
      <c r="C12" s="18"/>
      <c r="D12" s="18"/>
      <c r="E12" s="59"/>
      <c r="F12" s="58"/>
      <c r="G12" s="18"/>
      <c r="H12" s="111"/>
    </row>
    <row r="13" spans="1:8" x14ac:dyDescent="0.2">
      <c r="A13" s="28">
        <f>MAX(A$1:A12)+1</f>
        <v>2</v>
      </c>
      <c r="B13" s="48"/>
      <c r="C13" s="76" t="s">
        <v>16</v>
      </c>
      <c r="D13" s="77"/>
      <c r="E13" s="144" t="s">
        <v>17</v>
      </c>
      <c r="F13" s="145"/>
      <c r="G13" s="78" t="s">
        <v>0</v>
      </c>
      <c r="H13" s="57">
        <f>H14</f>
        <v>1.32</v>
      </c>
    </row>
    <row r="14" spans="1:8" x14ac:dyDescent="0.2">
      <c r="A14" s="28"/>
      <c r="B14" s="48"/>
      <c r="C14" s="48"/>
      <c r="D14" s="79" t="s">
        <v>18</v>
      </c>
      <c r="E14" s="146" t="s">
        <v>19</v>
      </c>
      <c r="F14" s="147"/>
      <c r="G14" s="80" t="s">
        <v>0</v>
      </c>
      <c r="H14" s="521">
        <f>F15</f>
        <v>1.32</v>
      </c>
    </row>
    <row r="15" spans="1:8" ht="18.600000000000001" customHeight="1" x14ac:dyDescent="0.2">
      <c r="A15" s="28"/>
      <c r="B15" s="46"/>
      <c r="C15" s="56"/>
      <c r="D15" s="17"/>
      <c r="E15" s="187" t="s">
        <v>363</v>
      </c>
      <c r="F15" s="183">
        <v>1.32</v>
      </c>
      <c r="G15" s="136"/>
      <c r="H15" s="170"/>
    </row>
    <row r="16" spans="1:8" x14ac:dyDescent="0.2">
      <c r="A16" s="28"/>
      <c r="B16" s="46"/>
      <c r="C16" s="56"/>
      <c r="D16" s="17"/>
      <c r="E16" s="27"/>
      <c r="F16" s="113"/>
      <c r="G16" s="18"/>
      <c r="H16" s="112"/>
    </row>
    <row r="17" spans="1:8" x14ac:dyDescent="0.2">
      <c r="A17" s="28">
        <f>MAX(A$1:A16)+1</f>
        <v>3</v>
      </c>
      <c r="B17" s="49"/>
      <c r="C17" s="76" t="s">
        <v>20</v>
      </c>
      <c r="D17" s="77"/>
      <c r="E17" s="144" t="s">
        <v>21</v>
      </c>
      <c r="F17" s="145"/>
      <c r="G17" s="78" t="s">
        <v>0</v>
      </c>
      <c r="H17" s="29">
        <f>H18</f>
        <v>22.751999999999999</v>
      </c>
    </row>
    <row r="18" spans="1:8" x14ac:dyDescent="0.2">
      <c r="A18" s="50"/>
      <c r="B18" s="49"/>
      <c r="C18" s="52"/>
      <c r="D18" s="79" t="s">
        <v>22</v>
      </c>
      <c r="E18" s="146" t="s">
        <v>23</v>
      </c>
      <c r="F18" s="147"/>
      <c r="G18" s="80" t="s">
        <v>0</v>
      </c>
      <c r="H18" s="37">
        <f>F19</f>
        <v>22.751999999999999</v>
      </c>
    </row>
    <row r="19" spans="1:8" ht="13.9" customHeight="1" x14ac:dyDescent="0.2">
      <c r="A19" s="50"/>
      <c r="B19" s="49"/>
      <c r="C19" s="52"/>
      <c r="D19" s="51"/>
      <c r="E19" s="187" t="s">
        <v>364</v>
      </c>
      <c r="F19" s="135">
        <v>22.751999999999999</v>
      </c>
      <c r="G19" s="117"/>
      <c r="H19" s="522"/>
    </row>
    <row r="20" spans="1:8" ht="13.9" customHeight="1" x14ac:dyDescent="0.2">
      <c r="A20" s="50"/>
      <c r="B20" s="49"/>
      <c r="C20" s="52"/>
      <c r="D20" s="51"/>
      <c r="E20" s="191"/>
      <c r="F20" s="129"/>
      <c r="G20" s="118"/>
      <c r="H20" s="523"/>
    </row>
    <row r="21" spans="1:8" ht="13.9" customHeight="1" x14ac:dyDescent="0.2">
      <c r="A21" s="100">
        <v>4</v>
      </c>
      <c r="B21" s="49"/>
      <c r="C21" s="76" t="s">
        <v>365</v>
      </c>
      <c r="D21" s="77"/>
      <c r="E21" s="460" t="s">
        <v>366</v>
      </c>
      <c r="F21" s="195"/>
      <c r="G21" s="126" t="s">
        <v>0</v>
      </c>
      <c r="H21" s="295">
        <f>H22</f>
        <v>86.436000000000007</v>
      </c>
    </row>
    <row r="22" spans="1:8" ht="13.9" customHeight="1" x14ac:dyDescent="0.2">
      <c r="A22" s="50"/>
      <c r="B22" s="49"/>
      <c r="C22" s="445"/>
      <c r="D22" s="202" t="s">
        <v>367</v>
      </c>
      <c r="E22" s="461" t="s">
        <v>368</v>
      </c>
      <c r="F22" s="458"/>
      <c r="G22" s="208" t="s">
        <v>0</v>
      </c>
      <c r="H22" s="293">
        <f>F24</f>
        <v>86.436000000000007</v>
      </c>
    </row>
    <row r="23" spans="1:8" ht="13.9" customHeight="1" x14ac:dyDescent="0.2">
      <c r="A23" s="50"/>
      <c r="B23" s="49"/>
      <c r="C23" s="445"/>
      <c r="D23" s="202"/>
      <c r="E23" s="462" t="s">
        <v>369</v>
      </c>
      <c r="F23" s="446" t="s">
        <v>336</v>
      </c>
      <c r="G23" s="463"/>
      <c r="H23" s="524"/>
    </row>
    <row r="24" spans="1:8" ht="13.9" customHeight="1" x14ac:dyDescent="0.2">
      <c r="A24" s="50"/>
      <c r="B24" s="49"/>
      <c r="C24" s="445"/>
      <c r="D24" s="202"/>
      <c r="E24" s="462" t="s">
        <v>370</v>
      </c>
      <c r="F24" s="194">
        <v>86.436000000000007</v>
      </c>
      <c r="G24" s="118"/>
      <c r="H24" s="525"/>
    </row>
    <row r="25" spans="1:8" ht="15" x14ac:dyDescent="0.2">
      <c r="A25" s="50"/>
      <c r="B25" s="49"/>
      <c r="C25" s="52"/>
      <c r="D25" s="51"/>
      <c r="E25" s="27"/>
      <c r="F25" s="107"/>
      <c r="G25" s="21"/>
      <c r="H25" s="37"/>
    </row>
    <row r="26" spans="1:8" x14ac:dyDescent="0.2">
      <c r="A26" s="100">
        <v>5</v>
      </c>
      <c r="B26" s="49"/>
      <c r="C26" s="76" t="s">
        <v>24</v>
      </c>
      <c r="D26" s="77"/>
      <c r="E26" s="144" t="s">
        <v>25</v>
      </c>
      <c r="F26" s="145"/>
      <c r="G26" s="78" t="s">
        <v>0</v>
      </c>
      <c r="H26" s="29">
        <f>H27</f>
        <v>110.508</v>
      </c>
    </row>
    <row r="27" spans="1:8" x14ac:dyDescent="0.2">
      <c r="A27" s="50"/>
      <c r="B27" s="49"/>
      <c r="C27" s="52"/>
      <c r="D27" s="79" t="s">
        <v>26</v>
      </c>
      <c r="E27" s="146" t="s">
        <v>27</v>
      </c>
      <c r="F27" s="147"/>
      <c r="G27" s="80" t="s">
        <v>0</v>
      </c>
      <c r="H27" s="37">
        <f>F28</f>
        <v>110.508</v>
      </c>
    </row>
    <row r="28" spans="1:8" x14ac:dyDescent="0.2">
      <c r="A28" s="50"/>
      <c r="B28" s="49"/>
      <c r="C28" s="52"/>
      <c r="D28" s="79"/>
      <c r="E28" s="188" t="s">
        <v>371</v>
      </c>
      <c r="F28" s="147">
        <v>110.508</v>
      </c>
      <c r="G28" s="80"/>
      <c r="H28" s="37"/>
    </row>
    <row r="29" spans="1:8" x14ac:dyDescent="0.2">
      <c r="A29" s="50"/>
      <c r="B29" s="49"/>
      <c r="C29" s="52"/>
      <c r="D29" s="79"/>
      <c r="E29" s="146"/>
      <c r="F29" s="147"/>
      <c r="G29" s="80"/>
      <c r="H29" s="37"/>
    </row>
    <row r="30" spans="1:8" x14ac:dyDescent="0.2">
      <c r="A30" s="100">
        <v>7</v>
      </c>
      <c r="B30" s="49"/>
      <c r="C30" s="76" t="s">
        <v>39</v>
      </c>
      <c r="D30" s="77"/>
      <c r="E30" s="460" t="s">
        <v>40</v>
      </c>
      <c r="F30" s="195"/>
      <c r="G30" s="126" t="s">
        <v>0</v>
      </c>
      <c r="H30" s="526">
        <f>H31</f>
        <v>18.201999999999998</v>
      </c>
    </row>
    <row r="31" spans="1:8" x14ac:dyDescent="0.2">
      <c r="A31" s="100"/>
      <c r="B31" s="49"/>
      <c r="C31" s="76"/>
      <c r="D31" s="202" t="s">
        <v>41</v>
      </c>
      <c r="E31" s="461" t="s">
        <v>42</v>
      </c>
      <c r="F31" s="458"/>
      <c r="G31" s="208" t="s">
        <v>0</v>
      </c>
      <c r="H31" s="527">
        <f>SUM(F33:F34)</f>
        <v>18.201999999999998</v>
      </c>
    </row>
    <row r="32" spans="1:8" ht="13.5" x14ac:dyDescent="0.2">
      <c r="A32" s="100"/>
      <c r="B32" s="49"/>
      <c r="C32" s="76"/>
      <c r="D32" s="77"/>
      <c r="E32" s="468" t="s">
        <v>32</v>
      </c>
      <c r="F32" s="195"/>
      <c r="G32" s="126"/>
      <c r="H32" s="528"/>
    </row>
    <row r="33" spans="1:8" ht="13.5" x14ac:dyDescent="0.2">
      <c r="A33" s="100"/>
      <c r="B33" s="49"/>
      <c r="C33" s="76"/>
      <c r="D33" s="77"/>
      <c r="E33" s="461" t="s">
        <v>377</v>
      </c>
      <c r="F33" s="458">
        <v>17.356999999999999</v>
      </c>
      <c r="G33" s="126"/>
      <c r="H33" s="528"/>
    </row>
    <row r="34" spans="1:8" ht="13.5" x14ac:dyDescent="0.2">
      <c r="A34" s="100"/>
      <c r="B34" s="49"/>
      <c r="C34" s="76"/>
      <c r="D34" s="77"/>
      <c r="E34" s="461" t="s">
        <v>388</v>
      </c>
      <c r="F34" s="458">
        <v>0.84499999999999997</v>
      </c>
      <c r="G34" s="126"/>
      <c r="H34" s="528"/>
    </row>
    <row r="35" spans="1:8" x14ac:dyDescent="0.2">
      <c r="A35" s="100"/>
      <c r="B35" s="49"/>
      <c r="C35" s="445"/>
      <c r="D35" s="445"/>
      <c r="E35" s="462"/>
      <c r="F35" s="194"/>
      <c r="G35" s="469"/>
      <c r="H35" s="293"/>
    </row>
    <row r="36" spans="1:8" x14ac:dyDescent="0.2">
      <c r="A36" s="100">
        <v>8</v>
      </c>
      <c r="B36" s="49"/>
      <c r="C36" s="76" t="s">
        <v>216</v>
      </c>
      <c r="D36" s="77"/>
      <c r="E36" s="460" t="s">
        <v>217</v>
      </c>
      <c r="F36" s="195"/>
      <c r="G36" s="126" t="s">
        <v>0</v>
      </c>
      <c r="H36" s="295">
        <f>H37</f>
        <v>19.535</v>
      </c>
    </row>
    <row r="37" spans="1:8" x14ac:dyDescent="0.2">
      <c r="A37" s="100"/>
      <c r="B37" s="49"/>
      <c r="C37" s="445"/>
      <c r="D37" s="202" t="s">
        <v>385</v>
      </c>
      <c r="E37" s="188" t="s">
        <v>386</v>
      </c>
      <c r="F37" s="458"/>
      <c r="G37" s="208" t="s">
        <v>0</v>
      </c>
      <c r="H37" s="293">
        <f>F40</f>
        <v>19.535</v>
      </c>
    </row>
    <row r="38" spans="1:8" x14ac:dyDescent="0.2">
      <c r="A38" s="100"/>
      <c r="B38" s="49"/>
      <c r="C38" s="445"/>
      <c r="D38" s="202"/>
      <c r="E38" s="468" t="s">
        <v>378</v>
      </c>
      <c r="F38" s="458"/>
      <c r="G38" s="208"/>
      <c r="H38" s="293"/>
    </row>
    <row r="39" spans="1:8" x14ac:dyDescent="0.2">
      <c r="A39" s="100"/>
      <c r="B39" s="49"/>
      <c r="C39" s="445"/>
      <c r="D39" s="202"/>
      <c r="E39" s="462" t="s">
        <v>387</v>
      </c>
      <c r="F39" s="458"/>
      <c r="G39" s="208"/>
      <c r="H39" s="293"/>
    </row>
    <row r="40" spans="1:8" x14ac:dyDescent="0.2">
      <c r="A40" s="100"/>
      <c r="B40" s="49"/>
      <c r="C40" s="445"/>
      <c r="D40" s="445"/>
      <c r="E40" s="462" t="s">
        <v>379</v>
      </c>
      <c r="F40" s="194">
        <v>19.535</v>
      </c>
      <c r="G40" s="470"/>
      <c r="H40" s="529"/>
    </row>
    <row r="41" spans="1:8" x14ac:dyDescent="0.2">
      <c r="A41" s="100"/>
      <c r="B41" s="49"/>
      <c r="C41" s="445"/>
      <c r="D41" s="445"/>
      <c r="E41" s="462"/>
      <c r="F41" s="194"/>
      <c r="G41" s="470"/>
      <c r="H41" s="529"/>
    </row>
    <row r="42" spans="1:8" x14ac:dyDescent="0.2">
      <c r="A42" s="100">
        <v>9</v>
      </c>
      <c r="B42" s="49"/>
      <c r="C42" s="76" t="s">
        <v>276</v>
      </c>
      <c r="D42" s="77"/>
      <c r="E42" s="460" t="s">
        <v>277</v>
      </c>
      <c r="F42" s="134"/>
      <c r="G42" s="126" t="s">
        <v>0</v>
      </c>
      <c r="H42" s="526">
        <f>H43</f>
        <v>37.066000000000003</v>
      </c>
    </row>
    <row r="43" spans="1:8" x14ac:dyDescent="0.2">
      <c r="A43" s="100"/>
      <c r="B43" s="49"/>
      <c r="C43" s="445"/>
      <c r="D43" s="202" t="s">
        <v>383</v>
      </c>
      <c r="E43" s="188" t="s">
        <v>384</v>
      </c>
      <c r="F43" s="207"/>
      <c r="G43" s="208" t="s">
        <v>0</v>
      </c>
      <c r="H43" s="527">
        <f>F46</f>
        <v>37.066000000000003</v>
      </c>
    </row>
    <row r="44" spans="1:8" x14ac:dyDescent="0.2">
      <c r="A44" s="100"/>
      <c r="B44" s="49"/>
      <c r="C44" s="445"/>
      <c r="D44" s="202"/>
      <c r="E44" s="468" t="s">
        <v>380</v>
      </c>
      <c r="F44" s="207"/>
      <c r="G44" s="208"/>
      <c r="H44" s="527"/>
    </row>
    <row r="45" spans="1:8" ht="13.5" x14ac:dyDescent="0.2">
      <c r="A45" s="100"/>
      <c r="B45" s="49"/>
      <c r="C45" s="445"/>
      <c r="D45" s="202"/>
      <c r="E45" s="462" t="s">
        <v>381</v>
      </c>
      <c r="F45" s="446" t="s">
        <v>336</v>
      </c>
      <c r="G45" s="463"/>
      <c r="H45" s="524"/>
    </row>
    <row r="46" spans="1:8" ht="13.5" x14ac:dyDescent="0.2">
      <c r="A46" s="100"/>
      <c r="B46" s="49"/>
      <c r="C46" s="445"/>
      <c r="D46" s="202"/>
      <c r="E46" s="462" t="s">
        <v>382</v>
      </c>
      <c r="F46" s="194">
        <v>37.066000000000003</v>
      </c>
      <c r="G46" s="118"/>
      <c r="H46" s="525"/>
    </row>
    <row r="47" spans="1:8" x14ac:dyDescent="0.2">
      <c r="A47" s="100"/>
      <c r="B47" s="49"/>
      <c r="C47" s="76"/>
      <c r="D47" s="77"/>
      <c r="E47" s="146"/>
      <c r="F47" s="196"/>
      <c r="G47" s="126"/>
      <c r="H47" s="37"/>
    </row>
    <row r="48" spans="1:8" x14ac:dyDescent="0.2">
      <c r="A48" s="100">
        <v>10</v>
      </c>
      <c r="B48" s="49"/>
      <c r="C48" s="43" t="s">
        <v>4</v>
      </c>
      <c r="D48" s="32"/>
      <c r="E48" s="148" t="s">
        <v>3</v>
      </c>
      <c r="F48" s="465"/>
      <c r="G48" s="471" t="s">
        <v>0</v>
      </c>
      <c r="H48" s="29">
        <f>H49</f>
        <v>110.508</v>
      </c>
    </row>
    <row r="49" spans="1:8" x14ac:dyDescent="0.2">
      <c r="A49" s="100"/>
      <c r="B49" s="49"/>
      <c r="C49" s="40"/>
      <c r="D49" s="39" t="s">
        <v>2</v>
      </c>
      <c r="E49" s="150" t="s">
        <v>1</v>
      </c>
      <c r="F49" s="466"/>
      <c r="G49" s="472" t="s">
        <v>0</v>
      </c>
      <c r="H49" s="37">
        <f>F50</f>
        <v>110.508</v>
      </c>
    </row>
    <row r="50" spans="1:8" x14ac:dyDescent="0.2">
      <c r="A50" s="100"/>
      <c r="B50" s="49"/>
      <c r="C50" s="40"/>
      <c r="D50" s="39"/>
      <c r="E50" s="450" t="s">
        <v>373</v>
      </c>
      <c r="F50" s="205">
        <f>F28</f>
        <v>110.508</v>
      </c>
      <c r="G50" s="472"/>
      <c r="H50" s="37"/>
    </row>
    <row r="51" spans="1:8" x14ac:dyDescent="0.2">
      <c r="A51" s="100"/>
      <c r="B51" s="49"/>
      <c r="C51" s="40"/>
      <c r="D51" s="39"/>
      <c r="E51" s="103"/>
      <c r="F51" s="467"/>
      <c r="G51" s="472"/>
      <c r="H51" s="37"/>
    </row>
    <row r="52" spans="1:8" x14ac:dyDescent="0.2">
      <c r="A52" s="100">
        <v>11</v>
      </c>
      <c r="B52" s="49"/>
      <c r="C52" s="76" t="s">
        <v>34</v>
      </c>
      <c r="D52" s="77"/>
      <c r="E52" s="144" t="s">
        <v>35</v>
      </c>
      <c r="F52" s="195"/>
      <c r="G52" s="126" t="s">
        <v>0</v>
      </c>
      <c r="H52" s="29">
        <f>H53</f>
        <v>221.01599999999999</v>
      </c>
    </row>
    <row r="53" spans="1:8" x14ac:dyDescent="0.2">
      <c r="A53" s="50"/>
      <c r="B53" s="49"/>
      <c r="C53" s="76"/>
      <c r="D53" s="79" t="s">
        <v>36</v>
      </c>
      <c r="E53" s="146" t="s">
        <v>37</v>
      </c>
      <c r="F53" s="196"/>
      <c r="G53" s="121" t="s">
        <v>0</v>
      </c>
      <c r="H53" s="37">
        <f>F54</f>
        <v>221.01599999999999</v>
      </c>
    </row>
    <row r="54" spans="1:8" x14ac:dyDescent="0.2">
      <c r="A54" s="50"/>
      <c r="B54" s="49"/>
      <c r="C54" s="40"/>
      <c r="D54" s="39"/>
      <c r="E54" s="450" t="s">
        <v>374</v>
      </c>
      <c r="F54" s="205">
        <f>F50*2</f>
        <v>221.01599999999999</v>
      </c>
      <c r="G54" s="472"/>
      <c r="H54" s="37"/>
    </row>
    <row r="55" spans="1:8" x14ac:dyDescent="0.2">
      <c r="A55" s="50"/>
      <c r="B55" s="49"/>
      <c r="C55" s="40"/>
      <c r="D55" s="39"/>
      <c r="E55" s="450"/>
      <c r="F55" s="205"/>
      <c r="G55" s="472"/>
      <c r="H55" s="37"/>
    </row>
    <row r="56" spans="1:8" x14ac:dyDescent="0.2">
      <c r="A56" s="464">
        <v>12</v>
      </c>
      <c r="B56" s="49"/>
      <c r="C56" s="76" t="s">
        <v>343</v>
      </c>
      <c r="D56" s="77"/>
      <c r="E56" s="460" t="s">
        <v>344</v>
      </c>
      <c r="F56" s="195"/>
      <c r="G56" s="126" t="s">
        <v>53</v>
      </c>
      <c r="H56" s="295">
        <f>H57</f>
        <v>23.488</v>
      </c>
    </row>
    <row r="57" spans="1:8" x14ac:dyDescent="0.2">
      <c r="A57" s="50"/>
      <c r="B57" s="49"/>
      <c r="C57" s="451"/>
      <c r="D57" s="202" t="s">
        <v>345</v>
      </c>
      <c r="E57" s="461" t="s">
        <v>346</v>
      </c>
      <c r="F57" s="458"/>
      <c r="G57" s="208" t="s">
        <v>53</v>
      </c>
      <c r="H57" s="293">
        <f>F59</f>
        <v>23.488</v>
      </c>
    </row>
    <row r="58" spans="1:8" x14ac:dyDescent="0.2">
      <c r="A58" s="50"/>
      <c r="B58" s="49"/>
      <c r="C58" s="452"/>
      <c r="D58" s="452"/>
      <c r="E58" s="462" t="s">
        <v>375</v>
      </c>
      <c r="F58" s="459"/>
      <c r="G58" s="469"/>
      <c r="H58" s="293"/>
    </row>
    <row r="59" spans="1:8" x14ac:dyDescent="0.2">
      <c r="A59" s="50"/>
      <c r="B59" s="49"/>
      <c r="C59" s="452"/>
      <c r="D59" s="452"/>
      <c r="E59" s="462" t="s">
        <v>376</v>
      </c>
      <c r="F59" s="194">
        <v>23.488</v>
      </c>
      <c r="G59" s="470"/>
      <c r="H59" s="529"/>
    </row>
    <row r="60" spans="1:8" x14ac:dyDescent="0.2">
      <c r="A60" s="50"/>
      <c r="B60" s="49"/>
      <c r="C60" s="40"/>
      <c r="D60" s="39"/>
      <c r="E60" s="103"/>
      <c r="F60" s="467"/>
      <c r="G60" s="472"/>
      <c r="H60" s="37"/>
    </row>
    <row r="61" spans="1:8" x14ac:dyDescent="0.2">
      <c r="A61" s="50"/>
      <c r="B61" s="49"/>
      <c r="C61" s="40"/>
      <c r="D61" s="39"/>
      <c r="E61" s="103"/>
      <c r="F61" s="467"/>
      <c r="G61" s="472"/>
      <c r="H61" s="37"/>
    </row>
    <row r="62" spans="1:8" x14ac:dyDescent="0.2">
      <c r="A62" s="50"/>
      <c r="B62" s="72" t="s">
        <v>43</v>
      </c>
      <c r="C62" s="72"/>
      <c r="D62" s="74"/>
      <c r="E62" s="75" t="s">
        <v>44</v>
      </c>
      <c r="F62" s="467"/>
      <c r="G62" s="472"/>
      <c r="H62" s="37"/>
    </row>
    <row r="63" spans="1:8" x14ac:dyDescent="0.2">
      <c r="A63" s="50"/>
      <c r="B63" s="49"/>
      <c r="C63" s="52"/>
      <c r="D63" s="51"/>
      <c r="E63" s="152"/>
      <c r="F63" s="153"/>
      <c r="G63" s="21"/>
      <c r="H63" s="37"/>
    </row>
    <row r="64" spans="1:8" x14ac:dyDescent="0.2">
      <c r="A64" s="28">
        <f>MAX(A$1:A63)+1</f>
        <v>13</v>
      </c>
      <c r="B64" s="49"/>
      <c r="C64" s="76" t="s">
        <v>45</v>
      </c>
      <c r="D64" s="77"/>
      <c r="E64" s="144" t="s">
        <v>46</v>
      </c>
      <c r="F64" s="145"/>
      <c r="G64" s="78" t="s">
        <v>0</v>
      </c>
      <c r="H64" s="29">
        <f>H65</f>
        <v>0.28799999999999998</v>
      </c>
    </row>
    <row r="65" spans="1:8" x14ac:dyDescent="0.2">
      <c r="A65" s="50"/>
      <c r="B65" s="49"/>
      <c r="C65" s="55"/>
      <c r="D65" s="104" t="s">
        <v>47</v>
      </c>
      <c r="E65" s="154" t="s">
        <v>48</v>
      </c>
      <c r="F65" s="155"/>
      <c r="G65" s="105" t="s">
        <v>0</v>
      </c>
      <c r="H65" s="37">
        <f>F66</f>
        <v>0.28799999999999998</v>
      </c>
    </row>
    <row r="66" spans="1:8" x14ac:dyDescent="0.2">
      <c r="A66" s="50"/>
      <c r="B66" s="49"/>
      <c r="C66" s="55"/>
      <c r="D66" s="54"/>
      <c r="E66" s="189" t="s">
        <v>389</v>
      </c>
      <c r="F66" s="181">
        <v>0.28799999999999998</v>
      </c>
      <c r="G66" s="53"/>
      <c r="H66" s="37"/>
    </row>
    <row r="67" spans="1:8" x14ac:dyDescent="0.2">
      <c r="A67" s="50"/>
      <c r="B67" s="49"/>
      <c r="C67" s="55"/>
      <c r="D67" s="54"/>
      <c r="E67" s="26"/>
      <c r="F67" s="182"/>
      <c r="G67" s="53"/>
      <c r="H67" s="37"/>
    </row>
    <row r="68" spans="1:8" x14ac:dyDescent="0.2">
      <c r="A68" s="28">
        <f>MAX(A$1:A67)+1</f>
        <v>14</v>
      </c>
      <c r="B68" s="49"/>
      <c r="C68" s="76" t="s">
        <v>49</v>
      </c>
      <c r="D68" s="77"/>
      <c r="E68" s="144" t="s">
        <v>50</v>
      </c>
      <c r="F68" s="149"/>
      <c r="G68" s="30" t="s">
        <v>0</v>
      </c>
      <c r="H68" s="29">
        <f>H69</f>
        <v>16.783999999999999</v>
      </c>
    </row>
    <row r="69" spans="1:8" x14ac:dyDescent="0.2">
      <c r="A69" s="50"/>
      <c r="B69" s="49"/>
      <c r="C69" s="40"/>
      <c r="D69" s="104" t="s">
        <v>138</v>
      </c>
      <c r="E69" s="154" t="s">
        <v>139</v>
      </c>
      <c r="F69" s="155"/>
      <c r="G69" s="105" t="s">
        <v>0</v>
      </c>
      <c r="H69" s="190">
        <f>SUM(F70:F71)</f>
        <v>16.783999999999999</v>
      </c>
    </row>
    <row r="70" spans="1:8" ht="18.600000000000001" customHeight="1" x14ac:dyDescent="0.2">
      <c r="A70" s="50"/>
      <c r="B70" s="49"/>
      <c r="C70" s="40"/>
      <c r="D70" s="39"/>
      <c r="E70" s="187" t="s">
        <v>390</v>
      </c>
      <c r="F70" s="194">
        <v>14.544</v>
      </c>
      <c r="G70" s="117"/>
      <c r="H70" s="522"/>
    </row>
    <row r="71" spans="1:8" ht="18.600000000000001" customHeight="1" x14ac:dyDescent="0.2">
      <c r="A71" s="50"/>
      <c r="B71" s="49"/>
      <c r="C71" s="40"/>
      <c r="D71" s="39"/>
      <c r="E71" s="191" t="s">
        <v>391</v>
      </c>
      <c r="F71" s="194">
        <v>2.2400000000000002</v>
      </c>
      <c r="G71" s="118"/>
      <c r="H71" s="523"/>
    </row>
    <row r="72" spans="1:8" ht="13.5" x14ac:dyDescent="0.2">
      <c r="A72" s="28"/>
      <c r="B72" s="48"/>
      <c r="C72" s="47"/>
      <c r="D72" s="47"/>
      <c r="E72" s="115"/>
      <c r="F72" s="123"/>
      <c r="G72" s="119"/>
      <c r="H72" s="161"/>
    </row>
    <row r="73" spans="1:8" x14ac:dyDescent="0.2">
      <c r="A73" s="28">
        <v>15</v>
      </c>
      <c r="B73" s="48"/>
      <c r="C73" s="76" t="s">
        <v>51</v>
      </c>
      <c r="D73" s="77"/>
      <c r="E73" s="144" t="s">
        <v>52</v>
      </c>
      <c r="F73" s="195"/>
      <c r="G73" s="126" t="s">
        <v>53</v>
      </c>
      <c r="H73" s="192">
        <f>H74</f>
        <v>23.7</v>
      </c>
    </row>
    <row r="74" spans="1:8" x14ac:dyDescent="0.2">
      <c r="A74" s="28"/>
      <c r="B74" s="48"/>
      <c r="C74" s="76"/>
      <c r="D74" s="202" t="s">
        <v>392</v>
      </c>
      <c r="E74" s="188" t="s">
        <v>393</v>
      </c>
      <c r="F74" s="196"/>
      <c r="G74" s="80" t="s">
        <v>53</v>
      </c>
      <c r="H74" s="193">
        <f>F77</f>
        <v>23.7</v>
      </c>
    </row>
    <row r="75" spans="1:8" ht="18" customHeight="1" x14ac:dyDescent="0.2">
      <c r="A75" s="28"/>
      <c r="B75" s="48"/>
      <c r="C75" s="76"/>
      <c r="D75" s="77"/>
      <c r="E75" s="187" t="s">
        <v>394</v>
      </c>
      <c r="F75" s="209">
        <v>20.399999999999999</v>
      </c>
      <c r="G75" s="457"/>
      <c r="H75" s="522"/>
    </row>
    <row r="76" spans="1:8" ht="13.5" x14ac:dyDescent="0.2">
      <c r="A76" s="28"/>
      <c r="B76" s="48"/>
      <c r="C76" s="76"/>
      <c r="D76" s="77"/>
      <c r="E76" s="191" t="s">
        <v>395</v>
      </c>
      <c r="F76" s="200">
        <v>3.3</v>
      </c>
      <c r="G76" s="443"/>
      <c r="H76" s="523"/>
    </row>
    <row r="77" spans="1:8" ht="13.5" x14ac:dyDescent="0.2">
      <c r="A77" s="28"/>
      <c r="B77" s="48"/>
      <c r="C77" s="76"/>
      <c r="D77" s="77"/>
      <c r="E77" s="191" t="s">
        <v>67</v>
      </c>
      <c r="F77" s="200">
        <f>SUM(F75:F76)</f>
        <v>23.7</v>
      </c>
      <c r="G77" s="444"/>
      <c r="H77" s="161"/>
    </row>
    <row r="78" spans="1:8" x14ac:dyDescent="0.2">
      <c r="A78" s="28"/>
      <c r="B78" s="48"/>
      <c r="C78" s="76"/>
      <c r="D78" s="77"/>
      <c r="E78" s="144"/>
      <c r="F78" s="156"/>
      <c r="G78" s="78"/>
      <c r="H78" s="45"/>
    </row>
    <row r="79" spans="1:8" x14ac:dyDescent="0.2">
      <c r="A79" s="28">
        <v>16</v>
      </c>
      <c r="B79" s="48"/>
      <c r="C79" s="76" t="s">
        <v>63</v>
      </c>
      <c r="D79" s="77"/>
      <c r="E79" s="144" t="s">
        <v>64</v>
      </c>
      <c r="F79" s="156"/>
      <c r="G79" s="78" t="s">
        <v>0</v>
      </c>
      <c r="H79" s="29">
        <f>H80+H86</f>
        <v>14.644000000000002</v>
      </c>
    </row>
    <row r="80" spans="1:8" x14ac:dyDescent="0.2">
      <c r="A80" s="28"/>
      <c r="B80" s="48"/>
      <c r="C80" s="76"/>
      <c r="D80" s="104" t="s">
        <v>65</v>
      </c>
      <c r="E80" s="154" t="s">
        <v>66</v>
      </c>
      <c r="F80" s="157"/>
      <c r="G80" s="114" t="s">
        <v>0</v>
      </c>
      <c r="H80" s="456">
        <f>F84</f>
        <v>7.5980000000000008</v>
      </c>
    </row>
    <row r="81" spans="1:8" ht="13.5" x14ac:dyDescent="0.2">
      <c r="A81" s="28"/>
      <c r="B81" s="48"/>
      <c r="C81" s="76"/>
      <c r="D81" s="104"/>
      <c r="E81" s="187" t="s">
        <v>396</v>
      </c>
      <c r="F81" s="209">
        <v>2.3490000000000002</v>
      </c>
      <c r="G81" s="457"/>
      <c r="H81" s="522"/>
    </row>
    <row r="82" spans="1:8" ht="13.5" x14ac:dyDescent="0.2">
      <c r="A82" s="28"/>
      <c r="B82" s="48"/>
      <c r="C82" s="76"/>
      <c r="D82" s="104"/>
      <c r="E82" s="191" t="s">
        <v>397</v>
      </c>
      <c r="F82" s="200">
        <v>5.1050000000000004</v>
      </c>
      <c r="G82" s="443"/>
      <c r="H82" s="523"/>
    </row>
    <row r="83" spans="1:8" ht="13.5" x14ac:dyDescent="0.2">
      <c r="A83" s="28"/>
      <c r="B83" s="48"/>
      <c r="C83" s="76"/>
      <c r="D83" s="104"/>
      <c r="E83" s="191" t="s">
        <v>398</v>
      </c>
      <c r="F83" s="200">
        <v>0.14399999999999999</v>
      </c>
      <c r="G83" s="443"/>
      <c r="H83" s="523"/>
    </row>
    <row r="84" spans="1:8" ht="13.5" x14ac:dyDescent="0.2">
      <c r="A84" s="28"/>
      <c r="B84" s="48"/>
      <c r="C84" s="76"/>
      <c r="D84" s="104"/>
      <c r="E84" s="191" t="s">
        <v>67</v>
      </c>
      <c r="F84" s="200">
        <f>SUM(F81:F83)</f>
        <v>7.5980000000000008</v>
      </c>
      <c r="G84" s="444"/>
      <c r="H84" s="161"/>
    </row>
    <row r="85" spans="1:8" x14ac:dyDescent="0.2">
      <c r="A85" s="28"/>
      <c r="B85" s="48"/>
      <c r="C85" s="76"/>
      <c r="D85" s="104"/>
      <c r="E85" s="154"/>
      <c r="F85" s="158"/>
      <c r="G85" s="114"/>
      <c r="H85" s="192"/>
    </row>
    <row r="86" spans="1:8" x14ac:dyDescent="0.2">
      <c r="A86" s="28"/>
      <c r="B86" s="48"/>
      <c r="C86" s="76"/>
      <c r="D86" s="104" t="s">
        <v>399</v>
      </c>
      <c r="E86" s="154" t="s">
        <v>400</v>
      </c>
      <c r="F86" s="157"/>
      <c r="G86" s="114" t="s">
        <v>0</v>
      </c>
      <c r="H86" s="190">
        <f>F87</f>
        <v>7.0460000000000003</v>
      </c>
    </row>
    <row r="87" spans="1:8" x14ac:dyDescent="0.2">
      <c r="A87" s="28"/>
      <c r="B87" s="48"/>
      <c r="C87" s="76"/>
      <c r="D87" s="104"/>
      <c r="E87" s="154" t="s">
        <v>405</v>
      </c>
      <c r="F87" s="158">
        <v>7.0460000000000003</v>
      </c>
      <c r="G87" s="114"/>
      <c r="H87" s="29"/>
    </row>
    <row r="88" spans="1:8" x14ac:dyDescent="0.2">
      <c r="A88" s="28"/>
      <c r="B88" s="48"/>
      <c r="C88" s="76"/>
      <c r="D88" s="104"/>
      <c r="E88" s="154"/>
      <c r="F88" s="158"/>
      <c r="G88" s="114"/>
      <c r="H88" s="29"/>
    </row>
    <row r="89" spans="1:8" x14ac:dyDescent="0.2">
      <c r="A89" s="28">
        <v>17</v>
      </c>
      <c r="B89" s="48"/>
      <c r="C89" s="76" t="s">
        <v>401</v>
      </c>
      <c r="D89" s="77"/>
      <c r="E89" s="144" t="s">
        <v>402</v>
      </c>
      <c r="F89" s="156"/>
      <c r="G89" s="78" t="s">
        <v>0</v>
      </c>
      <c r="H89" s="29">
        <f>F93</f>
        <v>33.655999999999999</v>
      </c>
    </row>
    <row r="90" spans="1:8" x14ac:dyDescent="0.2">
      <c r="A90" s="28"/>
      <c r="B90" s="48"/>
      <c r="C90" s="76"/>
      <c r="D90" s="104" t="s">
        <v>403</v>
      </c>
      <c r="E90" s="154" t="s">
        <v>404</v>
      </c>
      <c r="F90" s="157"/>
      <c r="G90" s="114" t="s">
        <v>0</v>
      </c>
      <c r="H90" s="190">
        <f>F93</f>
        <v>33.655999999999999</v>
      </c>
    </row>
    <row r="91" spans="1:8" ht="13.5" x14ac:dyDescent="0.2">
      <c r="A91" s="28"/>
      <c r="B91" s="48"/>
      <c r="C91" s="76"/>
      <c r="D91" s="104"/>
      <c r="E91" s="187" t="s">
        <v>406</v>
      </c>
      <c r="F91" s="209">
        <v>7.008</v>
      </c>
      <c r="G91" s="457"/>
      <c r="H91" s="522"/>
    </row>
    <row r="92" spans="1:8" ht="13.5" x14ac:dyDescent="0.2">
      <c r="A92" s="28"/>
      <c r="B92" s="48"/>
      <c r="C92" s="76"/>
      <c r="D92" s="104"/>
      <c r="E92" s="191" t="s">
        <v>407</v>
      </c>
      <c r="F92" s="200">
        <v>26.648</v>
      </c>
      <c r="G92" s="443"/>
      <c r="H92" s="523"/>
    </row>
    <row r="93" spans="1:8" ht="13.5" x14ac:dyDescent="0.2">
      <c r="A93" s="28"/>
      <c r="B93" s="48"/>
      <c r="C93" s="76"/>
      <c r="D93" s="104"/>
      <c r="E93" s="191" t="s">
        <v>67</v>
      </c>
      <c r="F93" s="200">
        <f>SUM(F91:F92)</f>
        <v>33.655999999999999</v>
      </c>
      <c r="G93" s="444"/>
      <c r="H93" s="161"/>
    </row>
    <row r="94" spans="1:8" ht="13.5" x14ac:dyDescent="0.2">
      <c r="A94" s="28"/>
      <c r="B94" s="48"/>
      <c r="C94" s="76"/>
      <c r="D94" s="104"/>
      <c r="E94" s="191"/>
      <c r="F94" s="200"/>
      <c r="G94" s="119"/>
      <c r="H94" s="161"/>
    </row>
    <row r="95" spans="1:8" x14ac:dyDescent="0.2">
      <c r="A95" s="28">
        <v>18</v>
      </c>
      <c r="B95" s="48"/>
      <c r="C95" s="76" t="s">
        <v>408</v>
      </c>
      <c r="D95" s="77"/>
      <c r="E95" s="460" t="s">
        <v>409</v>
      </c>
      <c r="F95" s="134"/>
      <c r="G95" s="126" t="s">
        <v>53</v>
      </c>
      <c r="H95" s="526">
        <f>H96</f>
        <v>4.5250000000000004</v>
      </c>
    </row>
    <row r="96" spans="1:8" x14ac:dyDescent="0.2">
      <c r="A96" s="28"/>
      <c r="B96" s="48"/>
      <c r="C96" s="76"/>
      <c r="D96" s="202" t="s">
        <v>410</v>
      </c>
      <c r="E96" s="461" t="s">
        <v>411</v>
      </c>
      <c r="F96" s="207"/>
      <c r="G96" s="208" t="s">
        <v>53</v>
      </c>
      <c r="H96" s="527">
        <f>SUM(F97:F98)</f>
        <v>4.5250000000000004</v>
      </c>
    </row>
    <row r="97" spans="1:8" ht="13.5" x14ac:dyDescent="0.2">
      <c r="A97" s="28"/>
      <c r="B97" s="48"/>
      <c r="C97" s="76"/>
      <c r="D97" s="202"/>
      <c r="E97" s="474" t="s">
        <v>418</v>
      </c>
      <c r="F97" s="194">
        <v>3.6</v>
      </c>
      <c r="G97" s="117"/>
      <c r="H97" s="530"/>
    </row>
    <row r="98" spans="1:8" ht="13.5" x14ac:dyDescent="0.2">
      <c r="A98" s="28"/>
      <c r="B98" s="48"/>
      <c r="C98" s="76"/>
      <c r="D98" s="202"/>
      <c r="E98" s="462" t="s">
        <v>419</v>
      </c>
      <c r="F98" s="194">
        <v>0.92500000000000004</v>
      </c>
      <c r="G98" s="118"/>
      <c r="H98" s="525"/>
    </row>
    <row r="99" spans="1:8" x14ac:dyDescent="0.2">
      <c r="A99" s="28"/>
      <c r="B99" s="48"/>
      <c r="C99" s="452"/>
      <c r="D99" s="452"/>
      <c r="E99" s="475"/>
      <c r="F99" s="476"/>
      <c r="G99" s="469"/>
      <c r="H99" s="293"/>
    </row>
    <row r="100" spans="1:8" x14ac:dyDescent="0.2">
      <c r="A100" s="28">
        <v>19</v>
      </c>
      <c r="B100" s="48"/>
      <c r="C100" s="76" t="s">
        <v>412</v>
      </c>
      <c r="D100" s="77"/>
      <c r="E100" s="460" t="s">
        <v>413</v>
      </c>
      <c r="F100" s="195"/>
      <c r="G100" s="126" t="s">
        <v>56</v>
      </c>
      <c r="H100" s="295">
        <f>H101+H105</f>
        <v>3.3200000000000003</v>
      </c>
    </row>
    <row r="101" spans="1:8" x14ac:dyDescent="0.2">
      <c r="A101" s="28"/>
      <c r="B101" s="48"/>
      <c r="C101" s="473"/>
      <c r="D101" s="202" t="s">
        <v>414</v>
      </c>
      <c r="E101" s="461" t="s">
        <v>415</v>
      </c>
      <c r="F101" s="458"/>
      <c r="G101" s="208" t="s">
        <v>56</v>
      </c>
      <c r="H101" s="293">
        <f>SUM(F102:F103)</f>
        <v>1.633</v>
      </c>
    </row>
    <row r="102" spans="1:8" x14ac:dyDescent="0.2">
      <c r="A102" s="28"/>
      <c r="B102" s="48"/>
      <c r="C102" s="473"/>
      <c r="D102" s="202"/>
      <c r="E102" s="462" t="s">
        <v>420</v>
      </c>
      <c r="F102" s="194">
        <v>1.014</v>
      </c>
      <c r="G102" s="470"/>
      <c r="H102" s="529"/>
    </row>
    <row r="103" spans="1:8" x14ac:dyDescent="0.2">
      <c r="A103" s="28"/>
      <c r="B103" s="48"/>
      <c r="C103" s="473"/>
      <c r="D103" s="202"/>
      <c r="E103" s="462" t="s">
        <v>421</v>
      </c>
      <c r="F103" s="194">
        <v>0.61899999999999999</v>
      </c>
      <c r="G103" s="470"/>
      <c r="H103" s="529"/>
    </row>
    <row r="104" spans="1:8" x14ac:dyDescent="0.2">
      <c r="A104" s="28"/>
      <c r="B104" s="48"/>
      <c r="C104" s="473"/>
      <c r="D104" s="202"/>
      <c r="E104" s="462"/>
      <c r="F104" s="194"/>
      <c r="G104" s="470"/>
      <c r="H104" s="529"/>
    </row>
    <row r="105" spans="1:8" x14ac:dyDescent="0.2">
      <c r="A105" s="28"/>
      <c r="B105" s="48"/>
      <c r="C105" s="473"/>
      <c r="D105" s="202" t="s">
        <v>416</v>
      </c>
      <c r="E105" s="461" t="s">
        <v>417</v>
      </c>
      <c r="F105" s="207"/>
      <c r="G105" s="208" t="s">
        <v>56</v>
      </c>
      <c r="H105" s="527">
        <f>F106</f>
        <v>1.6870000000000001</v>
      </c>
    </row>
    <row r="106" spans="1:8" x14ac:dyDescent="0.2">
      <c r="A106" s="28"/>
      <c r="B106" s="48"/>
      <c r="C106" s="473"/>
      <c r="D106" s="202"/>
      <c r="E106" s="462" t="s">
        <v>422</v>
      </c>
      <c r="F106" s="194">
        <v>1.6870000000000001</v>
      </c>
      <c r="G106" s="470"/>
      <c r="H106" s="529"/>
    </row>
    <row r="107" spans="1:8" x14ac:dyDescent="0.2">
      <c r="A107" s="28"/>
      <c r="B107" s="48"/>
      <c r="C107" s="473"/>
      <c r="D107" s="202"/>
      <c r="E107" s="191"/>
      <c r="F107" s="194"/>
      <c r="G107" s="470"/>
      <c r="H107" s="531"/>
    </row>
    <row r="108" spans="1:8" x14ac:dyDescent="0.2">
      <c r="A108" s="28">
        <v>20</v>
      </c>
      <c r="B108" s="48"/>
      <c r="C108" s="76" t="s">
        <v>425</v>
      </c>
      <c r="D108" s="77"/>
      <c r="E108" s="144" t="s">
        <v>426</v>
      </c>
      <c r="F108" s="156"/>
      <c r="G108" s="78" t="s">
        <v>0</v>
      </c>
      <c r="H108" s="526">
        <f>H109+H114</f>
        <v>88.289000000000001</v>
      </c>
    </row>
    <row r="109" spans="1:8" x14ac:dyDescent="0.2">
      <c r="A109" s="28"/>
      <c r="B109" s="48"/>
      <c r="C109" s="473"/>
      <c r="D109" s="104" t="s">
        <v>427</v>
      </c>
      <c r="E109" s="154" t="s">
        <v>428</v>
      </c>
      <c r="F109" s="478"/>
      <c r="G109" s="477" t="s">
        <v>0</v>
      </c>
      <c r="H109" s="527">
        <f>SUM(F110:F111)</f>
        <v>11.249000000000001</v>
      </c>
    </row>
    <row r="110" spans="1:8" x14ac:dyDescent="0.2">
      <c r="A110" s="28"/>
      <c r="B110" s="48"/>
      <c r="C110" s="473"/>
      <c r="D110" s="202"/>
      <c r="E110" s="191" t="s">
        <v>423</v>
      </c>
      <c r="F110" s="194">
        <v>11.099</v>
      </c>
      <c r="G110" s="470"/>
      <c r="H110" s="531"/>
    </row>
    <row r="111" spans="1:8" x14ac:dyDescent="0.2">
      <c r="A111" s="28"/>
      <c r="B111" s="48"/>
      <c r="C111" s="473"/>
      <c r="D111" s="202"/>
      <c r="E111" s="191" t="s">
        <v>424</v>
      </c>
      <c r="F111" s="194">
        <v>0.15</v>
      </c>
      <c r="G111" s="470"/>
      <c r="H111" s="531"/>
    </row>
    <row r="112" spans="1:8" x14ac:dyDescent="0.2">
      <c r="A112" s="28"/>
      <c r="B112" s="48"/>
      <c r="C112" s="473"/>
      <c r="D112" s="202"/>
      <c r="E112" s="191"/>
      <c r="F112" s="194"/>
      <c r="G112" s="470"/>
      <c r="H112" s="531"/>
    </row>
    <row r="113" spans="1:8" x14ac:dyDescent="0.2">
      <c r="A113" s="28">
        <v>21</v>
      </c>
      <c r="B113" s="48"/>
      <c r="C113" s="76" t="s">
        <v>429</v>
      </c>
      <c r="D113" s="77"/>
      <c r="E113" s="144" t="s">
        <v>430</v>
      </c>
      <c r="F113" s="156"/>
      <c r="G113" s="78" t="s">
        <v>53</v>
      </c>
      <c r="H113" s="160">
        <f>H114</f>
        <v>77.040000000000006</v>
      </c>
    </row>
    <row r="114" spans="1:8" x14ac:dyDescent="0.2">
      <c r="A114" s="28"/>
      <c r="B114" s="48"/>
      <c r="C114" s="451"/>
      <c r="D114" s="202" t="s">
        <v>431</v>
      </c>
      <c r="E114" s="188" t="s">
        <v>432</v>
      </c>
      <c r="F114" s="207"/>
      <c r="G114" s="203" t="s">
        <v>53</v>
      </c>
      <c r="H114" s="531">
        <f>F117</f>
        <v>77.040000000000006</v>
      </c>
    </row>
    <row r="115" spans="1:8" ht="13.5" x14ac:dyDescent="0.2">
      <c r="A115" s="28"/>
      <c r="B115" s="48"/>
      <c r="C115" s="473"/>
      <c r="D115" s="202"/>
      <c r="E115" s="187" t="s">
        <v>433</v>
      </c>
      <c r="F115" s="209">
        <v>75.84</v>
      </c>
      <c r="G115" s="457"/>
      <c r="H115" s="522"/>
    </row>
    <row r="116" spans="1:8" ht="13.5" x14ac:dyDescent="0.2">
      <c r="A116" s="28"/>
      <c r="B116" s="48"/>
      <c r="C116" s="473"/>
      <c r="D116" s="202"/>
      <c r="E116" s="191" t="s">
        <v>434</v>
      </c>
      <c r="F116" s="200">
        <v>1.2</v>
      </c>
      <c r="G116" s="443"/>
      <c r="H116" s="523"/>
    </row>
    <row r="117" spans="1:8" ht="13.5" x14ac:dyDescent="0.2">
      <c r="A117" s="28"/>
      <c r="B117" s="48"/>
      <c r="C117" s="76"/>
      <c r="D117" s="104"/>
      <c r="E117" s="191" t="s">
        <v>67</v>
      </c>
      <c r="F117" s="200">
        <f>SUM(F115:F116)</f>
        <v>77.040000000000006</v>
      </c>
      <c r="G117" s="444"/>
      <c r="H117" s="161"/>
    </row>
    <row r="118" spans="1:8" x14ac:dyDescent="0.2">
      <c r="A118" s="28"/>
      <c r="B118" s="48"/>
      <c r="C118" s="76"/>
      <c r="D118" s="104"/>
      <c r="E118" s="154"/>
      <c r="F118" s="455"/>
      <c r="G118" s="114"/>
      <c r="H118" s="192"/>
    </row>
    <row r="119" spans="1:8" ht="18" customHeight="1" x14ac:dyDescent="0.2">
      <c r="A119" s="28">
        <v>22</v>
      </c>
      <c r="B119" s="48"/>
      <c r="C119" s="76" t="s">
        <v>435</v>
      </c>
      <c r="D119" s="77"/>
      <c r="E119" s="144" t="s">
        <v>436</v>
      </c>
      <c r="F119" s="145"/>
      <c r="G119" s="174" t="s">
        <v>0</v>
      </c>
      <c r="H119" s="479">
        <f>H120</f>
        <v>0.153</v>
      </c>
    </row>
    <row r="120" spans="1:8" ht="14.45" customHeight="1" x14ac:dyDescent="0.2">
      <c r="A120" s="28"/>
      <c r="B120" s="48"/>
      <c r="C120" s="76"/>
      <c r="D120" s="104" t="s">
        <v>438</v>
      </c>
      <c r="E120" s="154" t="s">
        <v>439</v>
      </c>
      <c r="F120" s="155"/>
      <c r="G120" s="175" t="s">
        <v>0</v>
      </c>
      <c r="H120" s="197">
        <f>F121</f>
        <v>0.153</v>
      </c>
    </row>
    <row r="121" spans="1:8" ht="13.9" customHeight="1" x14ac:dyDescent="0.2">
      <c r="A121" s="28"/>
      <c r="B121" s="48"/>
      <c r="C121" s="76"/>
      <c r="D121" s="79"/>
      <c r="E121" s="187" t="s">
        <v>437</v>
      </c>
      <c r="F121" s="194">
        <v>0.153</v>
      </c>
      <c r="G121" s="117"/>
      <c r="H121" s="522"/>
    </row>
    <row r="122" spans="1:8" ht="13.9" customHeight="1" x14ac:dyDescent="0.2">
      <c r="A122" s="28"/>
      <c r="B122" s="48"/>
      <c r="C122" s="76"/>
      <c r="D122" s="79"/>
      <c r="E122" s="191"/>
      <c r="F122" s="194"/>
      <c r="G122" s="118"/>
      <c r="H122" s="523"/>
    </row>
    <row r="123" spans="1:8" ht="13.9" customHeight="1" x14ac:dyDescent="0.2">
      <c r="A123" s="28">
        <v>23</v>
      </c>
      <c r="B123" s="48"/>
      <c r="C123" s="76" t="s">
        <v>440</v>
      </c>
      <c r="D123" s="77"/>
      <c r="E123" s="144" t="s">
        <v>441</v>
      </c>
      <c r="F123" s="156"/>
      <c r="G123" s="78" t="s">
        <v>53</v>
      </c>
      <c r="H123" s="160">
        <f>H124</f>
        <v>0.61099999999999999</v>
      </c>
    </row>
    <row r="124" spans="1:8" ht="13.9" customHeight="1" x14ac:dyDescent="0.2">
      <c r="A124" s="28"/>
      <c r="B124" s="48"/>
      <c r="C124" s="451"/>
      <c r="D124" s="202" t="s">
        <v>442</v>
      </c>
      <c r="E124" s="188" t="s">
        <v>443</v>
      </c>
      <c r="F124" s="199"/>
      <c r="G124" s="203" t="s">
        <v>53</v>
      </c>
      <c r="H124" s="532">
        <f>F125</f>
        <v>0.61099999999999999</v>
      </c>
    </row>
    <row r="125" spans="1:8" ht="13.9" customHeight="1" x14ac:dyDescent="0.2">
      <c r="A125" s="28"/>
      <c r="B125" s="48"/>
      <c r="C125" s="76"/>
      <c r="D125" s="79"/>
      <c r="E125" s="191" t="s">
        <v>444</v>
      </c>
      <c r="F125" s="194">
        <v>0.61099999999999999</v>
      </c>
      <c r="G125" s="118"/>
      <c r="H125" s="523"/>
    </row>
    <row r="126" spans="1:8" ht="15.6" customHeight="1" x14ac:dyDescent="0.2">
      <c r="A126" s="28"/>
      <c r="B126" s="48"/>
      <c r="C126" s="76"/>
      <c r="D126" s="77"/>
      <c r="E126" s="156"/>
      <c r="F126" s="164"/>
      <c r="G126" s="127"/>
      <c r="H126" s="128"/>
    </row>
    <row r="127" spans="1:8" ht="15.6" customHeight="1" x14ac:dyDescent="0.2">
      <c r="A127" s="28">
        <v>24</v>
      </c>
      <c r="B127" s="48"/>
      <c r="C127" s="76" t="s">
        <v>445</v>
      </c>
      <c r="D127" s="77"/>
      <c r="E127" s="460" t="s">
        <v>446</v>
      </c>
      <c r="F127" s="134"/>
      <c r="G127" s="126" t="s">
        <v>53</v>
      </c>
      <c r="H127" s="526">
        <f>H128</f>
        <v>1.92</v>
      </c>
    </row>
    <row r="128" spans="1:8" ht="15.6" customHeight="1" x14ac:dyDescent="0.2">
      <c r="A128" s="28"/>
      <c r="B128" s="48"/>
      <c r="C128" s="473"/>
      <c r="D128" s="202" t="s">
        <v>447</v>
      </c>
      <c r="E128" s="461" t="s">
        <v>448</v>
      </c>
      <c r="F128" s="207"/>
      <c r="G128" s="208" t="s">
        <v>53</v>
      </c>
      <c r="H128" s="527">
        <f>F129</f>
        <v>1.92</v>
      </c>
    </row>
    <row r="129" spans="1:8" ht="13.15" customHeight="1" x14ac:dyDescent="0.2">
      <c r="A129" s="28"/>
      <c r="B129" s="48"/>
      <c r="C129" s="473"/>
      <c r="D129" s="480"/>
      <c r="E129" s="462" t="s">
        <v>449</v>
      </c>
      <c r="F129" s="194">
        <v>1.92</v>
      </c>
      <c r="G129" s="470"/>
      <c r="H129" s="529"/>
    </row>
    <row r="130" spans="1:8" x14ac:dyDescent="0.2">
      <c r="A130" s="28"/>
      <c r="B130" s="48"/>
      <c r="C130" s="76"/>
      <c r="D130" s="77"/>
      <c r="E130" s="116"/>
      <c r="F130" s="129"/>
      <c r="G130" s="131"/>
      <c r="H130" s="166"/>
    </row>
    <row r="131" spans="1:8" x14ac:dyDescent="0.2">
      <c r="A131" s="28">
        <v>25</v>
      </c>
      <c r="B131" s="48"/>
      <c r="C131" s="76" t="s">
        <v>69</v>
      </c>
      <c r="D131" s="77"/>
      <c r="E131" s="144" t="s">
        <v>70</v>
      </c>
      <c r="F131" s="156"/>
      <c r="G131" s="174" t="s">
        <v>53</v>
      </c>
      <c r="H131" s="165">
        <f>F132</f>
        <v>10.8</v>
      </c>
    </row>
    <row r="132" spans="1:8" x14ac:dyDescent="0.2">
      <c r="A132" s="28"/>
      <c r="B132" s="48"/>
      <c r="C132" s="76"/>
      <c r="D132" s="77"/>
      <c r="E132" s="191" t="s">
        <v>454</v>
      </c>
      <c r="F132" s="129">
        <v>10.8</v>
      </c>
      <c r="G132" s="131"/>
      <c r="H132" s="166"/>
    </row>
    <row r="133" spans="1:8" x14ac:dyDescent="0.2">
      <c r="A133" s="28"/>
      <c r="B133" s="48"/>
      <c r="C133" s="76"/>
      <c r="D133" s="77"/>
      <c r="E133" s="116" t="s">
        <v>71</v>
      </c>
      <c r="F133" s="129"/>
      <c r="G133" s="131"/>
      <c r="H133" s="166"/>
    </row>
    <row r="134" spans="1:8" x14ac:dyDescent="0.2">
      <c r="A134" s="28"/>
      <c r="B134" s="48"/>
      <c r="C134" s="76"/>
      <c r="D134" s="77"/>
      <c r="E134" s="116"/>
      <c r="F134" s="129"/>
      <c r="G134" s="131"/>
      <c r="H134" s="166"/>
    </row>
    <row r="135" spans="1:8" ht="25.5" x14ac:dyDescent="0.2">
      <c r="A135" s="28">
        <v>26</v>
      </c>
      <c r="B135" s="48"/>
      <c r="C135" s="76" t="s">
        <v>72</v>
      </c>
      <c r="D135" s="77"/>
      <c r="E135" s="144" t="s">
        <v>73</v>
      </c>
      <c r="F135" s="156"/>
      <c r="G135" s="174" t="s">
        <v>53</v>
      </c>
      <c r="H135" s="165">
        <f>F136</f>
        <v>10.8</v>
      </c>
    </row>
    <row r="136" spans="1:8" x14ac:dyDescent="0.2">
      <c r="A136" s="28"/>
      <c r="B136" s="48"/>
      <c r="C136" s="76"/>
      <c r="D136" s="77"/>
      <c r="E136" s="191" t="s">
        <v>453</v>
      </c>
      <c r="F136" s="129">
        <v>10.8</v>
      </c>
      <c r="G136" s="131"/>
      <c r="H136" s="166"/>
    </row>
    <row r="137" spans="1:8" x14ac:dyDescent="0.2">
      <c r="A137" s="28"/>
      <c r="B137" s="48"/>
      <c r="C137" s="76"/>
      <c r="D137" s="77"/>
      <c r="E137" s="191"/>
      <c r="F137" s="129"/>
      <c r="G137" s="131"/>
      <c r="H137" s="166"/>
    </row>
    <row r="138" spans="1:8" x14ac:dyDescent="0.2">
      <c r="A138" s="28">
        <v>27</v>
      </c>
      <c r="B138" s="48"/>
      <c r="C138" s="76" t="s">
        <v>450</v>
      </c>
      <c r="D138" s="77"/>
      <c r="E138" s="460" t="s">
        <v>451</v>
      </c>
      <c r="F138" s="134"/>
      <c r="G138" s="126" t="s">
        <v>53</v>
      </c>
      <c r="H138" s="526">
        <f>F139</f>
        <v>10.8</v>
      </c>
    </row>
    <row r="139" spans="1:8" ht="13.5" x14ac:dyDescent="0.2">
      <c r="A139" s="28"/>
      <c r="B139" s="48"/>
      <c r="C139" s="76"/>
      <c r="D139" s="77"/>
      <c r="E139" s="462" t="s">
        <v>452</v>
      </c>
      <c r="F139" s="194">
        <v>10.8</v>
      </c>
      <c r="G139" s="119"/>
      <c r="H139" s="528"/>
    </row>
    <row r="140" spans="1:8" x14ac:dyDescent="0.2">
      <c r="A140" s="28"/>
      <c r="B140" s="48"/>
      <c r="C140" s="76"/>
      <c r="D140" s="77"/>
      <c r="E140" s="116"/>
      <c r="F140" s="129"/>
      <c r="G140" s="131"/>
      <c r="H140" s="166"/>
    </row>
    <row r="141" spans="1:8" x14ac:dyDescent="0.2">
      <c r="A141" s="28">
        <v>28</v>
      </c>
      <c r="B141" s="48"/>
      <c r="C141" s="76" t="s">
        <v>74</v>
      </c>
      <c r="D141" s="77"/>
      <c r="E141" s="144" t="s">
        <v>75</v>
      </c>
      <c r="F141" s="156"/>
      <c r="G141" s="78" t="s">
        <v>0</v>
      </c>
      <c r="H141" s="165">
        <f>H142</f>
        <v>1.236</v>
      </c>
    </row>
    <row r="142" spans="1:8" ht="18.600000000000001" customHeight="1" x14ac:dyDescent="0.2">
      <c r="A142" s="28"/>
      <c r="B142" s="48"/>
      <c r="C142" s="76"/>
      <c r="D142" s="79" t="s">
        <v>78</v>
      </c>
      <c r="E142" s="146" t="s">
        <v>79</v>
      </c>
      <c r="F142" s="159"/>
      <c r="G142" s="80" t="s">
        <v>0</v>
      </c>
      <c r="H142" s="167">
        <f>F143</f>
        <v>1.236</v>
      </c>
    </row>
    <row r="143" spans="1:8" ht="16.899999999999999" customHeight="1" x14ac:dyDescent="0.2">
      <c r="A143" s="28"/>
      <c r="B143" s="48"/>
      <c r="C143" s="76"/>
      <c r="D143" s="77"/>
      <c r="E143" s="188" t="s">
        <v>456</v>
      </c>
      <c r="F143" s="163">
        <v>1.236</v>
      </c>
      <c r="G143" s="78"/>
      <c r="H143" s="165"/>
    </row>
    <row r="144" spans="1:8" x14ac:dyDescent="0.2">
      <c r="A144" s="28"/>
      <c r="B144" s="48"/>
      <c r="C144" s="76"/>
      <c r="D144" s="77"/>
      <c r="E144" s="146"/>
      <c r="F144" s="132"/>
      <c r="G144" s="131"/>
      <c r="H144" s="166"/>
    </row>
    <row r="145" spans="1:8" x14ac:dyDescent="0.2">
      <c r="A145" s="28">
        <v>29</v>
      </c>
      <c r="B145" s="48"/>
      <c r="C145" s="76" t="s">
        <v>76</v>
      </c>
      <c r="D145" s="77"/>
      <c r="E145" s="144" t="s">
        <v>77</v>
      </c>
      <c r="F145" s="134"/>
      <c r="G145" s="126" t="s">
        <v>0</v>
      </c>
      <c r="H145" s="165">
        <f>F146</f>
        <v>1.85</v>
      </c>
    </row>
    <row r="146" spans="1:8" x14ac:dyDescent="0.2">
      <c r="A146" s="28"/>
      <c r="B146" s="48"/>
      <c r="C146" s="76"/>
      <c r="D146" s="77"/>
      <c r="E146" s="188" t="s">
        <v>455</v>
      </c>
      <c r="F146" s="132">
        <v>1.85</v>
      </c>
      <c r="G146" s="126"/>
      <c r="H146" s="167"/>
    </row>
    <row r="147" spans="1:8" x14ac:dyDescent="0.2">
      <c r="A147" s="28"/>
      <c r="B147" s="48"/>
      <c r="C147" s="76"/>
      <c r="D147" s="77"/>
      <c r="E147" s="188"/>
      <c r="F147" s="132"/>
      <c r="G147" s="126"/>
      <c r="H147" s="167"/>
    </row>
    <row r="148" spans="1:8" ht="25.5" x14ac:dyDescent="0.2">
      <c r="A148" s="28">
        <v>30</v>
      </c>
      <c r="B148" s="48"/>
      <c r="C148" s="76" t="s">
        <v>468</v>
      </c>
      <c r="D148" s="77"/>
      <c r="E148" s="460" t="s">
        <v>469</v>
      </c>
      <c r="F148" s="134"/>
      <c r="G148" s="126" t="s">
        <v>53</v>
      </c>
      <c r="H148" s="533">
        <f>H149</f>
        <v>71.477999999999994</v>
      </c>
    </row>
    <row r="149" spans="1:8" ht="25.5" x14ac:dyDescent="0.2">
      <c r="A149" s="28"/>
      <c r="B149" s="48"/>
      <c r="C149" s="76"/>
      <c r="D149" s="202" t="s">
        <v>470</v>
      </c>
      <c r="E149" s="461" t="s">
        <v>471</v>
      </c>
      <c r="F149" s="207"/>
      <c r="G149" s="208" t="s">
        <v>53</v>
      </c>
      <c r="H149" s="534">
        <f>F150</f>
        <v>71.477999999999994</v>
      </c>
    </row>
    <row r="150" spans="1:8" ht="25.5" x14ac:dyDescent="0.2">
      <c r="A150" s="28"/>
      <c r="B150" s="48"/>
      <c r="C150" s="76"/>
      <c r="D150" s="77"/>
      <c r="E150" s="461" t="s">
        <v>472</v>
      </c>
      <c r="F150" s="481">
        <v>71.477999999999994</v>
      </c>
      <c r="G150" s="126"/>
      <c r="H150" s="534"/>
    </row>
    <row r="151" spans="1:8" x14ac:dyDescent="0.2">
      <c r="A151" s="28"/>
      <c r="B151" s="48"/>
      <c r="C151" s="76"/>
      <c r="D151" s="77"/>
      <c r="E151" s="188" t="s">
        <v>473</v>
      </c>
      <c r="F151" s="132"/>
      <c r="G151" s="126"/>
      <c r="H151" s="167"/>
    </row>
    <row r="152" spans="1:8" x14ac:dyDescent="0.2">
      <c r="A152" s="28"/>
      <c r="B152" s="48"/>
      <c r="C152" s="76"/>
      <c r="D152" s="77"/>
      <c r="E152" s="188"/>
      <c r="F152" s="132"/>
      <c r="G152" s="126"/>
      <c r="H152" s="167"/>
    </row>
    <row r="153" spans="1:8" ht="19.149999999999999" customHeight="1" x14ac:dyDescent="0.2">
      <c r="A153" s="28">
        <v>31</v>
      </c>
      <c r="B153" s="48"/>
      <c r="C153" s="76" t="s">
        <v>80</v>
      </c>
      <c r="D153" s="77"/>
      <c r="E153" s="144" t="s">
        <v>81</v>
      </c>
      <c r="F153" s="156"/>
      <c r="G153" s="174" t="s">
        <v>53</v>
      </c>
      <c r="H153" s="165">
        <f>H154+H159</f>
        <v>159.05999999999997</v>
      </c>
    </row>
    <row r="154" spans="1:8" ht="25.5" x14ac:dyDescent="0.2">
      <c r="A154" s="28"/>
      <c r="B154" s="48"/>
      <c r="C154" s="76"/>
      <c r="D154" s="79" t="s">
        <v>82</v>
      </c>
      <c r="E154" s="146" t="s">
        <v>83</v>
      </c>
      <c r="F154" s="159"/>
      <c r="G154" s="175" t="s">
        <v>53</v>
      </c>
      <c r="H154" s="167">
        <f>SUM(F156:F157)</f>
        <v>116.41999999999999</v>
      </c>
    </row>
    <row r="155" spans="1:8" ht="13.5" x14ac:dyDescent="0.2">
      <c r="A155" s="28"/>
      <c r="B155" s="48"/>
      <c r="C155" s="76"/>
      <c r="D155" s="79"/>
      <c r="E155" s="187" t="s">
        <v>474</v>
      </c>
      <c r="F155" s="135"/>
      <c r="G155" s="136"/>
      <c r="H155" s="170"/>
    </row>
    <row r="156" spans="1:8" ht="13.5" x14ac:dyDescent="0.2">
      <c r="A156" s="28"/>
      <c r="B156" s="48"/>
      <c r="C156" s="76"/>
      <c r="D156" s="79"/>
      <c r="E156" s="191" t="s">
        <v>475</v>
      </c>
      <c r="F156" s="129">
        <v>115.32</v>
      </c>
      <c r="G156" s="482"/>
      <c r="H156" s="483"/>
    </row>
    <row r="157" spans="1:8" ht="13.5" x14ac:dyDescent="0.2">
      <c r="A157" s="28"/>
      <c r="B157" s="48"/>
      <c r="C157" s="76"/>
      <c r="D157" s="79"/>
      <c r="E157" s="191" t="s">
        <v>476</v>
      </c>
      <c r="F157" s="129">
        <v>1.1000000000000001</v>
      </c>
      <c r="G157" s="482"/>
      <c r="H157" s="483"/>
    </row>
    <row r="158" spans="1:8" x14ac:dyDescent="0.2">
      <c r="A158" s="28"/>
      <c r="B158" s="48"/>
      <c r="C158" s="76"/>
      <c r="D158" s="77"/>
      <c r="E158" s="146"/>
      <c r="F158" s="132"/>
      <c r="G158" s="129"/>
      <c r="H158" s="167"/>
    </row>
    <row r="159" spans="1:8" ht="25.5" x14ac:dyDescent="0.2">
      <c r="A159" s="28"/>
      <c r="B159" s="48"/>
      <c r="C159" s="76"/>
      <c r="D159" s="79" t="s">
        <v>84</v>
      </c>
      <c r="E159" s="146" t="s">
        <v>85</v>
      </c>
      <c r="F159" s="159"/>
      <c r="G159" s="175" t="s">
        <v>53</v>
      </c>
      <c r="H159" s="167">
        <f>SUM(F161:F162)</f>
        <v>42.639999999999993</v>
      </c>
    </row>
    <row r="160" spans="1:8" x14ac:dyDescent="0.2">
      <c r="A160" s="28"/>
      <c r="B160" s="48"/>
      <c r="C160" s="76"/>
      <c r="D160" s="79"/>
      <c r="E160" s="187" t="s">
        <v>477</v>
      </c>
      <c r="F160" s="132"/>
      <c r="G160" s="121"/>
      <c r="H160" s="167"/>
    </row>
    <row r="161" spans="1:8" x14ac:dyDescent="0.2">
      <c r="A161" s="28"/>
      <c r="B161" s="48"/>
      <c r="C161" s="76"/>
      <c r="D161" s="79"/>
      <c r="E161" s="191" t="s">
        <v>478</v>
      </c>
      <c r="F161" s="132">
        <v>40.659999999999997</v>
      </c>
      <c r="G161" s="121"/>
      <c r="H161" s="167"/>
    </row>
    <row r="162" spans="1:8" x14ac:dyDescent="0.2">
      <c r="A162" s="28"/>
      <c r="B162" s="48"/>
      <c r="C162" s="76"/>
      <c r="D162" s="79"/>
      <c r="E162" s="191" t="s">
        <v>479</v>
      </c>
      <c r="F162" s="132">
        <v>1.98</v>
      </c>
      <c r="G162" s="121"/>
      <c r="H162" s="167"/>
    </row>
    <row r="163" spans="1:8" x14ac:dyDescent="0.2">
      <c r="A163" s="28"/>
      <c r="B163" s="48"/>
      <c r="C163" s="76"/>
      <c r="D163" s="79"/>
      <c r="E163" s="146"/>
      <c r="F163" s="125"/>
      <c r="G163" s="121"/>
      <c r="H163" s="167"/>
    </row>
    <row r="164" spans="1:8" ht="25.5" x14ac:dyDescent="0.2">
      <c r="A164" s="28">
        <v>32</v>
      </c>
      <c r="B164" s="48"/>
      <c r="C164" s="76" t="s">
        <v>86</v>
      </c>
      <c r="D164" s="77"/>
      <c r="E164" s="144" t="s">
        <v>87</v>
      </c>
      <c r="F164" s="156"/>
      <c r="G164" s="78" t="s">
        <v>53</v>
      </c>
      <c r="H164" s="165">
        <f>H165+H169</f>
        <v>478.71000000000004</v>
      </c>
    </row>
    <row r="165" spans="1:8" ht="25.5" x14ac:dyDescent="0.2">
      <c r="A165" s="28"/>
      <c r="B165" s="48"/>
      <c r="C165" s="76"/>
      <c r="D165" s="79" t="s">
        <v>88</v>
      </c>
      <c r="E165" s="146" t="s">
        <v>89</v>
      </c>
      <c r="F165" s="159"/>
      <c r="G165" s="175" t="s">
        <v>53</v>
      </c>
      <c r="H165" s="167">
        <f>F167+F166</f>
        <v>393.43</v>
      </c>
    </row>
    <row r="166" spans="1:8" x14ac:dyDescent="0.2">
      <c r="A166" s="28"/>
      <c r="B166" s="48"/>
      <c r="C166" s="76"/>
      <c r="D166" s="79"/>
      <c r="E166" s="188" t="s">
        <v>480</v>
      </c>
      <c r="F166" s="132">
        <v>232.84</v>
      </c>
      <c r="G166" s="121"/>
      <c r="H166" s="167"/>
    </row>
    <row r="167" spans="1:8" x14ac:dyDescent="0.2">
      <c r="A167" s="28"/>
      <c r="B167" s="48"/>
      <c r="C167" s="76"/>
      <c r="D167" s="79"/>
      <c r="E167" s="188" t="s">
        <v>482</v>
      </c>
      <c r="F167" s="125">
        <v>160.59</v>
      </c>
      <c r="G167" s="121"/>
      <c r="H167" s="167"/>
    </row>
    <row r="168" spans="1:8" x14ac:dyDescent="0.2">
      <c r="A168" s="28"/>
      <c r="B168" s="48"/>
      <c r="C168" s="76"/>
      <c r="D168" s="79"/>
      <c r="E168" s="146"/>
      <c r="F168" s="125"/>
      <c r="G168" s="121"/>
      <c r="H168" s="167"/>
    </row>
    <row r="169" spans="1:8" ht="25.5" x14ac:dyDescent="0.2">
      <c r="A169" s="28"/>
      <c r="B169" s="48"/>
      <c r="C169" s="76"/>
      <c r="D169" s="79" t="s">
        <v>90</v>
      </c>
      <c r="E169" s="146" t="s">
        <v>91</v>
      </c>
      <c r="F169" s="159"/>
      <c r="G169" s="175" t="s">
        <v>53</v>
      </c>
      <c r="H169" s="167">
        <f>F170</f>
        <v>85.28</v>
      </c>
    </row>
    <row r="170" spans="1:8" x14ac:dyDescent="0.2">
      <c r="A170" s="28"/>
      <c r="B170" s="48"/>
      <c r="C170" s="76"/>
      <c r="D170" s="79"/>
      <c r="E170" s="188" t="s">
        <v>481</v>
      </c>
      <c r="F170" s="132">
        <v>85.28</v>
      </c>
      <c r="G170" s="121"/>
      <c r="H170" s="166"/>
    </row>
    <row r="171" spans="1:8" x14ac:dyDescent="0.2">
      <c r="A171" s="28"/>
      <c r="B171" s="48"/>
      <c r="C171" s="76"/>
      <c r="D171" s="79"/>
      <c r="E171" s="146" t="s">
        <v>92</v>
      </c>
      <c r="F171" s="125"/>
      <c r="G171" s="121"/>
      <c r="H171" s="166"/>
    </row>
    <row r="172" spans="1:8" x14ac:dyDescent="0.2">
      <c r="A172" s="28"/>
      <c r="B172" s="48"/>
      <c r="C172" s="76"/>
      <c r="D172" s="79"/>
      <c r="E172" s="146"/>
      <c r="F172" s="125"/>
      <c r="G172" s="121"/>
      <c r="H172" s="166"/>
    </row>
    <row r="173" spans="1:8" x14ac:dyDescent="0.2">
      <c r="A173" s="28">
        <v>33</v>
      </c>
      <c r="B173" s="48"/>
      <c r="C173" s="76" t="s">
        <v>102</v>
      </c>
      <c r="D173" s="77"/>
      <c r="E173" s="144" t="s">
        <v>103</v>
      </c>
      <c r="F173" s="156"/>
      <c r="G173" s="78" t="s">
        <v>53</v>
      </c>
      <c r="H173" s="165">
        <f>H174</f>
        <v>162.08099999999999</v>
      </c>
    </row>
    <row r="174" spans="1:8" x14ac:dyDescent="0.2">
      <c r="A174" s="28"/>
      <c r="B174" s="48"/>
      <c r="C174" s="76"/>
      <c r="D174" s="79" t="s">
        <v>104</v>
      </c>
      <c r="E174" s="146" t="s">
        <v>105</v>
      </c>
      <c r="F174" s="159"/>
      <c r="G174" s="80" t="s">
        <v>53</v>
      </c>
      <c r="H174" s="167">
        <f>F175</f>
        <v>162.08099999999999</v>
      </c>
    </row>
    <row r="175" spans="1:8" x14ac:dyDescent="0.2">
      <c r="A175" s="28"/>
      <c r="B175" s="48"/>
      <c r="C175" s="76"/>
      <c r="D175" s="79"/>
      <c r="E175" s="188" t="s">
        <v>483</v>
      </c>
      <c r="F175" s="132">
        <v>162.08099999999999</v>
      </c>
      <c r="G175" s="121"/>
      <c r="H175" s="166"/>
    </row>
    <row r="176" spans="1:8" x14ac:dyDescent="0.2">
      <c r="A176" s="28"/>
      <c r="B176" s="48"/>
      <c r="C176" s="76"/>
      <c r="D176" s="79"/>
      <c r="E176" s="146"/>
      <c r="F176" s="132"/>
      <c r="G176" s="121"/>
      <c r="H176" s="166"/>
    </row>
    <row r="177" spans="1:8" ht="25.5" x14ac:dyDescent="0.2">
      <c r="A177" s="28">
        <v>34</v>
      </c>
      <c r="B177" s="48"/>
      <c r="C177" s="76" t="s">
        <v>496</v>
      </c>
      <c r="D177" s="77"/>
      <c r="E177" s="144" t="s">
        <v>497</v>
      </c>
      <c r="F177" s="156"/>
      <c r="G177" s="78" t="s">
        <v>53</v>
      </c>
      <c r="H177" s="165">
        <f>F178</f>
        <v>202.24</v>
      </c>
    </row>
    <row r="178" spans="1:8" ht="28.15" customHeight="1" x14ac:dyDescent="0.2">
      <c r="A178" s="28"/>
      <c r="B178" s="48"/>
      <c r="C178" s="76"/>
      <c r="D178" s="77"/>
      <c r="E178" s="485" t="s">
        <v>639</v>
      </c>
      <c r="F178" s="135">
        <v>202.24</v>
      </c>
      <c r="G178" s="117"/>
      <c r="H178" s="522"/>
    </row>
    <row r="179" spans="1:8" ht="17.45" customHeight="1" x14ac:dyDescent="0.2">
      <c r="A179" s="28"/>
      <c r="B179" s="48"/>
      <c r="C179" s="76"/>
      <c r="D179" s="77"/>
      <c r="E179" s="486" t="s">
        <v>498</v>
      </c>
      <c r="F179" s="129"/>
      <c r="G179" s="118"/>
      <c r="H179" s="523"/>
    </row>
    <row r="180" spans="1:8" x14ac:dyDescent="0.2">
      <c r="A180" s="28"/>
      <c r="B180" s="48"/>
      <c r="C180" s="76"/>
      <c r="D180" s="77"/>
      <c r="E180" s="138"/>
      <c r="F180" s="134"/>
      <c r="G180" s="126"/>
      <c r="H180" s="166"/>
    </row>
    <row r="181" spans="1:8" x14ac:dyDescent="0.2">
      <c r="A181" s="28">
        <v>35</v>
      </c>
      <c r="B181" s="48"/>
      <c r="C181" s="76" t="s">
        <v>499</v>
      </c>
      <c r="D181" s="77"/>
      <c r="E181" s="144" t="s">
        <v>500</v>
      </c>
      <c r="F181" s="156"/>
      <c r="G181" s="78" t="s">
        <v>53</v>
      </c>
      <c r="H181" s="165">
        <f>F182</f>
        <v>145.08000000000001</v>
      </c>
    </row>
    <row r="182" spans="1:8" x14ac:dyDescent="0.2">
      <c r="A182" s="28"/>
      <c r="B182" s="48"/>
      <c r="C182" s="76"/>
      <c r="D182" s="77"/>
      <c r="E182" s="186" t="s">
        <v>501</v>
      </c>
      <c r="F182" s="132">
        <v>145.08000000000001</v>
      </c>
      <c r="G182" s="126"/>
      <c r="H182" s="166"/>
    </row>
    <row r="183" spans="1:8" x14ac:dyDescent="0.2">
      <c r="A183" s="28"/>
      <c r="B183" s="48"/>
      <c r="C183" s="76"/>
      <c r="D183" s="77"/>
      <c r="E183" s="186" t="s">
        <v>498</v>
      </c>
      <c r="F183" s="132"/>
      <c r="G183" s="126"/>
      <c r="H183" s="166"/>
    </row>
    <row r="184" spans="1:8" x14ac:dyDescent="0.2">
      <c r="A184" s="28"/>
      <c r="B184" s="48"/>
      <c r="C184" s="76"/>
      <c r="D184" s="77"/>
      <c r="E184" s="138"/>
      <c r="F184" s="134"/>
      <c r="G184" s="126"/>
      <c r="H184" s="166"/>
    </row>
    <row r="185" spans="1:8" x14ac:dyDescent="0.2">
      <c r="A185" s="28">
        <v>36</v>
      </c>
      <c r="B185" s="48"/>
      <c r="C185" s="76" t="s">
        <v>95</v>
      </c>
      <c r="D185" s="77"/>
      <c r="E185" s="138" t="s">
        <v>96</v>
      </c>
      <c r="F185" s="134"/>
      <c r="G185" s="78" t="s">
        <v>53</v>
      </c>
      <c r="H185" s="165">
        <f>F188</f>
        <v>27.91</v>
      </c>
    </row>
    <row r="186" spans="1:8" ht="13.5" x14ac:dyDescent="0.2">
      <c r="A186" s="28"/>
      <c r="B186" s="48"/>
      <c r="C186" s="76"/>
      <c r="D186" s="77"/>
      <c r="E186" s="187" t="s">
        <v>494</v>
      </c>
      <c r="F186" s="484">
        <v>26.66</v>
      </c>
      <c r="G186" s="457"/>
      <c r="H186" s="522"/>
    </row>
    <row r="187" spans="1:8" ht="13.5" x14ac:dyDescent="0.2">
      <c r="A187" s="28"/>
      <c r="B187" s="48"/>
      <c r="C187" s="76"/>
      <c r="D187" s="77"/>
      <c r="E187" s="191" t="s">
        <v>495</v>
      </c>
      <c r="F187" s="470">
        <v>1.25</v>
      </c>
      <c r="G187" s="443"/>
      <c r="H187" s="523"/>
    </row>
    <row r="188" spans="1:8" ht="13.5" x14ac:dyDescent="0.2">
      <c r="A188" s="28"/>
      <c r="B188" s="48"/>
      <c r="C188" s="76"/>
      <c r="D188" s="77"/>
      <c r="E188" s="191" t="s">
        <v>67</v>
      </c>
      <c r="F188" s="470">
        <f>SUM(F186:F187)</f>
        <v>27.91</v>
      </c>
      <c r="G188" s="444"/>
      <c r="H188" s="161"/>
    </row>
    <row r="189" spans="1:8" ht="13.5" x14ac:dyDescent="0.2">
      <c r="A189" s="28"/>
      <c r="B189" s="48"/>
      <c r="C189" s="76"/>
      <c r="D189" s="77"/>
      <c r="E189" s="191"/>
      <c r="F189" s="470"/>
      <c r="G189" s="119"/>
      <c r="H189" s="161"/>
    </row>
    <row r="190" spans="1:8" ht="25.5" x14ac:dyDescent="0.2">
      <c r="A190" s="28">
        <v>37</v>
      </c>
      <c r="B190" s="48"/>
      <c r="C190" s="97" t="s">
        <v>507</v>
      </c>
      <c r="D190" s="98"/>
      <c r="E190" s="138" t="s">
        <v>508</v>
      </c>
      <c r="F190" s="168"/>
      <c r="G190" s="99" t="s">
        <v>106</v>
      </c>
      <c r="H190" s="165">
        <f>F191</f>
        <v>33.6</v>
      </c>
    </row>
    <row r="191" spans="1:8" ht="13.5" x14ac:dyDescent="0.2">
      <c r="A191" s="28"/>
      <c r="B191" s="48"/>
      <c r="C191" s="76"/>
      <c r="D191" s="77"/>
      <c r="E191" s="186" t="s">
        <v>506</v>
      </c>
      <c r="F191" s="132">
        <v>33.6</v>
      </c>
      <c r="G191" s="119"/>
      <c r="H191" s="161"/>
    </row>
    <row r="192" spans="1:8" ht="13.5" x14ac:dyDescent="0.2">
      <c r="A192" s="28"/>
      <c r="B192" s="48"/>
      <c r="C192" s="76"/>
      <c r="D192" s="77"/>
      <c r="E192" s="186" t="s">
        <v>498</v>
      </c>
      <c r="F192" s="132"/>
      <c r="G192" s="119"/>
      <c r="H192" s="161"/>
    </row>
    <row r="193" spans="1:8" x14ac:dyDescent="0.2">
      <c r="A193" s="28"/>
      <c r="B193" s="48"/>
      <c r="C193" s="76"/>
      <c r="D193" s="77"/>
      <c r="E193" s="138"/>
      <c r="F193" s="134"/>
      <c r="G193" s="126"/>
      <c r="H193" s="166"/>
    </row>
    <row r="194" spans="1:8" ht="25.5" x14ac:dyDescent="0.2">
      <c r="A194" s="28">
        <v>38</v>
      </c>
      <c r="B194" s="48"/>
      <c r="C194" s="97" t="s">
        <v>93</v>
      </c>
      <c r="D194" s="98"/>
      <c r="E194" s="138" t="s">
        <v>94</v>
      </c>
      <c r="F194" s="168"/>
      <c r="G194" s="99" t="s">
        <v>0</v>
      </c>
      <c r="H194" s="165">
        <f>H195+H198</f>
        <v>45.424999999999997</v>
      </c>
    </row>
    <row r="195" spans="1:8" ht="25.5" x14ac:dyDescent="0.2">
      <c r="A195" s="28"/>
      <c r="B195" s="48"/>
      <c r="C195" s="76"/>
      <c r="D195" s="480" t="s">
        <v>502</v>
      </c>
      <c r="E195" s="186" t="s">
        <v>503</v>
      </c>
      <c r="F195" s="535"/>
      <c r="G195" s="487" t="s">
        <v>0</v>
      </c>
      <c r="H195" s="167">
        <f>F196</f>
        <v>24.268999999999998</v>
      </c>
    </row>
    <row r="196" spans="1:8" x14ac:dyDescent="0.2">
      <c r="A196" s="28"/>
      <c r="B196" s="48"/>
      <c r="C196" s="76"/>
      <c r="D196" s="77"/>
      <c r="E196" s="186" t="s">
        <v>509</v>
      </c>
      <c r="F196" s="132">
        <v>24.268999999999998</v>
      </c>
      <c r="G196" s="126"/>
      <c r="H196" s="166"/>
    </row>
    <row r="197" spans="1:8" x14ac:dyDescent="0.2">
      <c r="A197" s="28"/>
      <c r="B197" s="48"/>
      <c r="C197" s="76"/>
      <c r="D197" s="77"/>
      <c r="E197" s="186"/>
      <c r="F197" s="132"/>
      <c r="G197" s="126"/>
      <c r="H197" s="166"/>
    </row>
    <row r="198" spans="1:8" ht="25.5" x14ac:dyDescent="0.2">
      <c r="A198" s="28"/>
      <c r="B198" s="48"/>
      <c r="C198" s="76"/>
      <c r="D198" s="480" t="s">
        <v>504</v>
      </c>
      <c r="E198" s="186" t="s">
        <v>505</v>
      </c>
      <c r="F198" s="535"/>
      <c r="G198" s="487" t="s">
        <v>0</v>
      </c>
      <c r="H198" s="198">
        <f>SUM(F199:F200)</f>
        <v>21.155999999999999</v>
      </c>
    </row>
    <row r="199" spans="1:8" x14ac:dyDescent="0.2">
      <c r="A199" s="28"/>
      <c r="B199" s="48"/>
      <c r="C199" s="76"/>
      <c r="D199" s="77"/>
      <c r="E199" s="186" t="s">
        <v>510</v>
      </c>
      <c r="F199" s="132">
        <v>20.311</v>
      </c>
      <c r="G199" s="126"/>
      <c r="H199" s="166"/>
    </row>
    <row r="200" spans="1:8" x14ac:dyDescent="0.2">
      <c r="A200" s="28"/>
      <c r="B200" s="48"/>
      <c r="C200" s="76"/>
      <c r="D200" s="77"/>
      <c r="E200" s="186" t="s">
        <v>511</v>
      </c>
      <c r="F200" s="132">
        <v>0.84499999999999997</v>
      </c>
      <c r="G200" s="126"/>
      <c r="H200" s="166"/>
    </row>
    <row r="201" spans="1:8" x14ac:dyDescent="0.2">
      <c r="A201" s="28"/>
      <c r="B201" s="48"/>
      <c r="C201" s="76"/>
      <c r="D201" s="77"/>
      <c r="E201" s="144"/>
      <c r="F201" s="134"/>
      <c r="G201" s="126"/>
      <c r="H201" s="166"/>
    </row>
    <row r="202" spans="1:8" x14ac:dyDescent="0.2">
      <c r="A202" s="28">
        <v>39</v>
      </c>
      <c r="B202" s="48"/>
      <c r="C202" s="76" t="s">
        <v>97</v>
      </c>
      <c r="D202" s="77"/>
      <c r="E202" s="144" t="s">
        <v>98</v>
      </c>
      <c r="F202" s="134"/>
      <c r="G202" s="126" t="s">
        <v>53</v>
      </c>
      <c r="H202" s="165">
        <f>H203</f>
        <v>140.94</v>
      </c>
    </row>
    <row r="203" spans="1:8" x14ac:dyDescent="0.2">
      <c r="A203" s="28"/>
      <c r="B203" s="48"/>
      <c r="C203" s="76"/>
      <c r="D203" s="79" t="s">
        <v>99</v>
      </c>
      <c r="E203" s="146" t="s">
        <v>100</v>
      </c>
      <c r="F203" s="125"/>
      <c r="G203" s="121" t="s">
        <v>53</v>
      </c>
      <c r="H203" s="167">
        <f>F204</f>
        <v>140.94</v>
      </c>
    </row>
    <row r="204" spans="1:8" x14ac:dyDescent="0.2">
      <c r="A204" s="28"/>
      <c r="B204" s="48"/>
      <c r="C204" s="76"/>
      <c r="D204" s="77"/>
      <c r="E204" s="188" t="s">
        <v>484</v>
      </c>
      <c r="F204" s="132">
        <v>140.94</v>
      </c>
      <c r="G204" s="126"/>
      <c r="H204" s="166"/>
    </row>
    <row r="205" spans="1:8" x14ac:dyDescent="0.2">
      <c r="A205" s="28"/>
      <c r="B205" s="48"/>
      <c r="C205" s="76"/>
      <c r="D205" s="77"/>
      <c r="E205" s="146" t="s">
        <v>101</v>
      </c>
      <c r="F205" s="134"/>
      <c r="G205" s="126"/>
      <c r="H205" s="166"/>
    </row>
    <row r="206" spans="1:8" x14ac:dyDescent="0.2">
      <c r="A206" s="28"/>
      <c r="B206" s="48"/>
      <c r="C206" s="76"/>
      <c r="D206" s="77"/>
      <c r="E206" s="116"/>
      <c r="F206" s="129"/>
      <c r="G206" s="124"/>
      <c r="H206" s="162"/>
    </row>
    <row r="207" spans="1:8" x14ac:dyDescent="0.2">
      <c r="A207" s="28">
        <v>40</v>
      </c>
      <c r="B207" s="48"/>
      <c r="C207" s="76" t="s">
        <v>112</v>
      </c>
      <c r="D207" s="77"/>
      <c r="E207" s="144" t="s">
        <v>113</v>
      </c>
      <c r="F207" s="134"/>
      <c r="G207" s="126" t="s">
        <v>106</v>
      </c>
      <c r="H207" s="160">
        <f>F214</f>
        <v>145.66</v>
      </c>
    </row>
    <row r="208" spans="1:8" ht="13.5" x14ac:dyDescent="0.2">
      <c r="A208" s="28"/>
      <c r="B208" s="48"/>
      <c r="C208" s="76"/>
      <c r="D208" s="77"/>
      <c r="E208" s="187" t="s">
        <v>485</v>
      </c>
      <c r="F208" s="122">
        <v>16.5</v>
      </c>
      <c r="G208" s="117"/>
      <c r="H208" s="522"/>
    </row>
    <row r="209" spans="1:8" ht="13.5" x14ac:dyDescent="0.2">
      <c r="A209" s="28"/>
      <c r="B209" s="48"/>
      <c r="C209" s="76"/>
      <c r="D209" s="77"/>
      <c r="E209" s="191" t="s">
        <v>486</v>
      </c>
      <c r="F209" s="122">
        <v>34.44</v>
      </c>
      <c r="G209" s="118"/>
      <c r="H209" s="523"/>
    </row>
    <row r="210" spans="1:8" ht="13.5" x14ac:dyDescent="0.2">
      <c r="A210" s="28"/>
      <c r="B210" s="48"/>
      <c r="C210" s="76"/>
      <c r="D210" s="77"/>
      <c r="E210" s="191" t="s">
        <v>487</v>
      </c>
      <c r="F210" s="122">
        <v>17.22</v>
      </c>
      <c r="G210" s="118"/>
      <c r="H210" s="523"/>
    </row>
    <row r="211" spans="1:8" ht="13.5" x14ac:dyDescent="0.2">
      <c r="A211" s="28"/>
      <c r="B211" s="48"/>
      <c r="C211" s="76"/>
      <c r="D211" s="77"/>
      <c r="E211" s="191" t="s">
        <v>488</v>
      </c>
      <c r="F211" s="122">
        <v>18.100000000000001</v>
      </c>
      <c r="G211" s="118"/>
      <c r="H211" s="523"/>
    </row>
    <row r="212" spans="1:8" ht="13.5" x14ac:dyDescent="0.2">
      <c r="A212" s="28"/>
      <c r="B212" s="48"/>
      <c r="C212" s="76"/>
      <c r="D212" s="77"/>
      <c r="E212" s="191" t="s">
        <v>489</v>
      </c>
      <c r="F212" s="122">
        <v>45</v>
      </c>
      <c r="G212" s="118"/>
      <c r="H212" s="523"/>
    </row>
    <row r="213" spans="1:8" ht="13.5" x14ac:dyDescent="0.2">
      <c r="A213" s="28"/>
      <c r="B213" s="48"/>
      <c r="C213" s="76"/>
      <c r="D213" s="77"/>
      <c r="E213" s="191" t="s">
        <v>490</v>
      </c>
      <c r="F213" s="122">
        <v>14.4</v>
      </c>
      <c r="G213" s="118"/>
      <c r="H213" s="523"/>
    </row>
    <row r="214" spans="1:8" ht="13.5" x14ac:dyDescent="0.2">
      <c r="A214" s="28"/>
      <c r="B214" s="48"/>
      <c r="C214" s="76"/>
      <c r="D214" s="77"/>
      <c r="E214" s="116" t="s">
        <v>67</v>
      </c>
      <c r="F214" s="122">
        <f>SUM(F208:F213)</f>
        <v>145.66</v>
      </c>
      <c r="G214" s="119"/>
      <c r="H214" s="161"/>
    </row>
    <row r="215" spans="1:8" ht="13.5" x14ac:dyDescent="0.2">
      <c r="A215" s="28"/>
      <c r="B215" s="48"/>
      <c r="C215" s="76"/>
      <c r="D215" s="77"/>
      <c r="E215" s="116"/>
      <c r="F215" s="122"/>
      <c r="G215" s="119"/>
      <c r="H215" s="161"/>
    </row>
    <row r="216" spans="1:8" x14ac:dyDescent="0.2">
      <c r="A216" s="28">
        <v>41</v>
      </c>
      <c r="B216" s="48"/>
      <c r="C216" s="76" t="s">
        <v>107</v>
      </c>
      <c r="D216" s="77"/>
      <c r="E216" s="144" t="s">
        <v>108</v>
      </c>
      <c r="F216" s="156"/>
      <c r="G216" s="78" t="s">
        <v>106</v>
      </c>
      <c r="H216" s="165">
        <f>F217</f>
        <v>34.44</v>
      </c>
    </row>
    <row r="217" spans="1:8" x14ac:dyDescent="0.2">
      <c r="A217" s="28"/>
      <c r="B217" s="48"/>
      <c r="C217" s="76"/>
      <c r="D217" s="77"/>
      <c r="E217" s="188" t="s">
        <v>491</v>
      </c>
      <c r="F217" s="132">
        <v>34.44</v>
      </c>
      <c r="G217" s="126"/>
      <c r="H217" s="166"/>
    </row>
    <row r="218" spans="1:8" x14ac:dyDescent="0.2">
      <c r="A218" s="28"/>
      <c r="B218" s="48"/>
      <c r="C218" s="76"/>
      <c r="D218" s="77"/>
      <c r="E218" s="146" t="s">
        <v>109</v>
      </c>
      <c r="F218" s="134"/>
      <c r="G218" s="126"/>
      <c r="H218" s="166"/>
    </row>
    <row r="219" spans="1:8" x14ac:dyDescent="0.2">
      <c r="A219" s="28"/>
      <c r="B219" s="48"/>
      <c r="C219" s="76"/>
      <c r="D219" s="77"/>
      <c r="E219" s="144"/>
      <c r="F219" s="134"/>
      <c r="G219" s="126"/>
      <c r="H219" s="166"/>
    </row>
    <row r="220" spans="1:8" x14ac:dyDescent="0.2">
      <c r="A220" s="28">
        <v>42</v>
      </c>
      <c r="B220" s="48"/>
      <c r="C220" s="76" t="s">
        <v>110</v>
      </c>
      <c r="D220" s="77"/>
      <c r="E220" s="144" t="s">
        <v>111</v>
      </c>
      <c r="F220" s="134"/>
      <c r="G220" s="126" t="s">
        <v>106</v>
      </c>
      <c r="H220" s="165">
        <f>SUM(F221:F222)</f>
        <v>16.8</v>
      </c>
    </row>
    <row r="221" spans="1:8" x14ac:dyDescent="0.2">
      <c r="A221" s="28"/>
      <c r="B221" s="48"/>
      <c r="C221" s="76"/>
      <c r="D221" s="77"/>
      <c r="E221" s="188" t="s">
        <v>492</v>
      </c>
      <c r="F221" s="132">
        <v>8.4</v>
      </c>
      <c r="G221" s="126"/>
      <c r="H221" s="166"/>
    </row>
    <row r="222" spans="1:8" x14ac:dyDescent="0.2">
      <c r="A222" s="28"/>
      <c r="B222" s="48"/>
      <c r="C222" s="76"/>
      <c r="D222" s="77"/>
      <c r="E222" s="188" t="s">
        <v>493</v>
      </c>
      <c r="F222" s="132">
        <v>8.4</v>
      </c>
      <c r="G222" s="126"/>
      <c r="H222" s="166"/>
    </row>
    <row r="223" spans="1:8" x14ac:dyDescent="0.2">
      <c r="A223" s="28"/>
      <c r="B223" s="48"/>
      <c r="C223" s="76"/>
      <c r="D223" s="77"/>
      <c r="E223" s="146"/>
      <c r="F223" s="132"/>
      <c r="G223" s="126"/>
      <c r="H223" s="166"/>
    </row>
    <row r="224" spans="1:8" x14ac:dyDescent="0.2">
      <c r="A224" s="28">
        <v>43</v>
      </c>
      <c r="B224" s="48"/>
      <c r="C224" s="76" t="s">
        <v>512</v>
      </c>
      <c r="D224" s="77"/>
      <c r="E224" s="144" t="s">
        <v>513</v>
      </c>
      <c r="F224" s="156"/>
      <c r="G224" s="78" t="s">
        <v>68</v>
      </c>
      <c r="H224" s="165">
        <f>F226</f>
        <v>8</v>
      </c>
    </row>
    <row r="225" spans="1:8" ht="15.6" customHeight="1" x14ac:dyDescent="0.2">
      <c r="A225" s="28"/>
      <c r="B225" s="48"/>
      <c r="C225" s="76"/>
      <c r="D225" s="202" t="s">
        <v>514</v>
      </c>
      <c r="E225" s="188" t="s">
        <v>515</v>
      </c>
      <c r="F225" s="199"/>
      <c r="G225" s="203" t="s">
        <v>68</v>
      </c>
      <c r="H225" s="522"/>
    </row>
    <row r="226" spans="1:8" ht="15.6" customHeight="1" x14ac:dyDescent="0.2">
      <c r="A226" s="28"/>
      <c r="B226" s="48"/>
      <c r="C226" s="76"/>
      <c r="D226" s="77"/>
      <c r="E226" s="187" t="s">
        <v>516</v>
      </c>
      <c r="F226" s="129">
        <v>8</v>
      </c>
      <c r="G226" s="118"/>
      <c r="H226" s="523"/>
    </row>
    <row r="227" spans="1:8" ht="13.5" x14ac:dyDescent="0.2">
      <c r="A227" s="28"/>
      <c r="B227" s="48"/>
      <c r="C227" s="76"/>
      <c r="D227" s="77"/>
      <c r="E227" s="116"/>
      <c r="F227" s="129"/>
      <c r="G227" s="118"/>
      <c r="H227" s="523"/>
    </row>
    <row r="228" spans="1:8" x14ac:dyDescent="0.2">
      <c r="A228" s="185">
        <v>44</v>
      </c>
      <c r="B228" s="48"/>
      <c r="C228" s="76" t="s">
        <v>517</v>
      </c>
      <c r="D228" s="77"/>
      <c r="E228" s="144" t="s">
        <v>518</v>
      </c>
      <c r="F228" s="156"/>
      <c r="G228" s="78" t="s">
        <v>68</v>
      </c>
      <c r="H228" s="165">
        <f>H229</f>
        <v>1</v>
      </c>
    </row>
    <row r="229" spans="1:8" x14ac:dyDescent="0.2">
      <c r="A229" s="28"/>
      <c r="B229" s="48"/>
      <c r="C229" s="76"/>
      <c r="D229" s="202" t="s">
        <v>519</v>
      </c>
      <c r="E229" s="188" t="s">
        <v>520</v>
      </c>
      <c r="F229" s="199"/>
      <c r="G229" s="203" t="s">
        <v>68</v>
      </c>
      <c r="H229" s="198">
        <f>F230</f>
        <v>1</v>
      </c>
    </row>
    <row r="230" spans="1:8" ht="13.5" x14ac:dyDescent="0.2">
      <c r="A230" s="28"/>
      <c r="B230" s="48"/>
      <c r="C230" s="76"/>
      <c r="D230" s="77"/>
      <c r="E230" s="187" t="s">
        <v>521</v>
      </c>
      <c r="F230" s="209">
        <v>1</v>
      </c>
      <c r="G230" s="137"/>
      <c r="H230" s="523"/>
    </row>
    <row r="231" spans="1:8" x14ac:dyDescent="0.2">
      <c r="A231" s="28"/>
      <c r="B231" s="48"/>
      <c r="C231" s="76"/>
      <c r="D231" s="77"/>
      <c r="E231" s="144"/>
      <c r="F231" s="134"/>
      <c r="G231" s="78"/>
      <c r="H231" s="166"/>
    </row>
    <row r="232" spans="1:8" x14ac:dyDescent="0.2">
      <c r="A232" s="28">
        <v>45</v>
      </c>
      <c r="B232" s="48"/>
      <c r="C232" s="76" t="s">
        <v>522</v>
      </c>
      <c r="D232" s="77"/>
      <c r="E232" s="144" t="s">
        <v>523</v>
      </c>
      <c r="F232" s="156"/>
      <c r="G232" s="78" t="s">
        <v>53</v>
      </c>
      <c r="H232" s="165">
        <f>H233</f>
        <v>9.66</v>
      </c>
    </row>
    <row r="233" spans="1:8" x14ac:dyDescent="0.2">
      <c r="A233" s="28"/>
      <c r="B233" s="48"/>
      <c r="C233" s="76"/>
      <c r="D233" s="202" t="s">
        <v>524</v>
      </c>
      <c r="E233" s="188" t="s">
        <v>525</v>
      </c>
      <c r="F233" s="199"/>
      <c r="G233" s="203" t="s">
        <v>53</v>
      </c>
      <c r="H233" s="167">
        <f>F234</f>
        <v>9.66</v>
      </c>
    </row>
    <row r="234" spans="1:8" x14ac:dyDescent="0.2">
      <c r="A234" s="28"/>
      <c r="B234" s="48"/>
      <c r="C234" s="76"/>
      <c r="D234" s="77"/>
      <c r="E234" s="187" t="s">
        <v>526</v>
      </c>
      <c r="F234" s="135">
        <v>9.66</v>
      </c>
      <c r="G234" s="137"/>
      <c r="H234" s="171"/>
    </row>
    <row r="235" spans="1:8" x14ac:dyDescent="0.2">
      <c r="A235" s="28"/>
      <c r="B235" s="48"/>
      <c r="C235" s="76"/>
      <c r="D235" s="77"/>
      <c r="E235" s="191"/>
      <c r="F235" s="129"/>
      <c r="G235" s="488"/>
      <c r="H235" s="489"/>
    </row>
    <row r="236" spans="1:8" x14ac:dyDescent="0.2">
      <c r="A236" s="28">
        <v>46</v>
      </c>
      <c r="B236" s="48"/>
      <c r="C236" s="76" t="s">
        <v>531</v>
      </c>
      <c r="D236" s="77"/>
      <c r="E236" s="144" t="s">
        <v>532</v>
      </c>
      <c r="F236" s="156"/>
      <c r="G236" s="78" t="s">
        <v>68</v>
      </c>
      <c r="H236" s="165">
        <f>F237</f>
        <v>1</v>
      </c>
    </row>
    <row r="237" spans="1:8" x14ac:dyDescent="0.2">
      <c r="A237" s="28"/>
      <c r="B237" s="48"/>
      <c r="C237" s="76"/>
      <c r="D237" s="77"/>
      <c r="E237" s="191" t="s">
        <v>530</v>
      </c>
      <c r="F237" s="129">
        <v>1</v>
      </c>
      <c r="G237" s="488"/>
      <c r="H237" s="489"/>
    </row>
    <row r="238" spans="1:8" x14ac:dyDescent="0.2">
      <c r="A238" s="28"/>
      <c r="B238" s="48"/>
      <c r="C238" s="76"/>
      <c r="D238" s="77"/>
      <c r="E238" s="144"/>
      <c r="F238" s="134"/>
      <c r="G238" s="126"/>
      <c r="H238" s="166"/>
    </row>
    <row r="239" spans="1:8" x14ac:dyDescent="0.2">
      <c r="A239" s="28">
        <v>47</v>
      </c>
      <c r="B239" s="48"/>
      <c r="C239" s="76" t="s">
        <v>117</v>
      </c>
      <c r="D239" s="77"/>
      <c r="E239" s="144" t="s">
        <v>118</v>
      </c>
      <c r="F239" s="134"/>
      <c r="G239" s="126" t="s">
        <v>68</v>
      </c>
      <c r="H239" s="160">
        <f>F240</f>
        <v>1</v>
      </c>
    </row>
    <row r="240" spans="1:8" x14ac:dyDescent="0.2">
      <c r="A240" s="28"/>
      <c r="B240" s="48"/>
      <c r="C240" s="76"/>
      <c r="D240" s="77"/>
      <c r="E240" s="187" t="s">
        <v>529</v>
      </c>
      <c r="F240" s="200">
        <v>1</v>
      </c>
      <c r="G240" s="133"/>
      <c r="H240" s="169"/>
    </row>
    <row r="241" spans="1:8" x14ac:dyDescent="0.2">
      <c r="A241" s="28"/>
      <c r="B241" s="48"/>
      <c r="C241" s="76"/>
      <c r="D241" s="77"/>
      <c r="E241" s="116" t="s">
        <v>119</v>
      </c>
      <c r="F241" s="120"/>
      <c r="G241" s="124"/>
      <c r="H241" s="162"/>
    </row>
    <row r="242" spans="1:8" x14ac:dyDescent="0.2">
      <c r="A242" s="28"/>
      <c r="B242" s="48"/>
      <c r="C242" s="76"/>
      <c r="D242" s="77"/>
      <c r="E242" s="116"/>
      <c r="F242" s="124"/>
      <c r="G242" s="124"/>
      <c r="H242" s="162"/>
    </row>
    <row r="243" spans="1:8" x14ac:dyDescent="0.2">
      <c r="A243" s="28">
        <v>48</v>
      </c>
      <c r="B243" s="48"/>
      <c r="C243" s="76" t="s">
        <v>114</v>
      </c>
      <c r="D243" s="77"/>
      <c r="E243" s="144" t="s">
        <v>115</v>
      </c>
      <c r="F243" s="134"/>
      <c r="G243" s="78" t="s">
        <v>116</v>
      </c>
      <c r="H243" s="165">
        <f>F244</f>
        <v>210</v>
      </c>
    </row>
    <row r="244" spans="1:8" x14ac:dyDescent="0.2">
      <c r="A244" s="28"/>
      <c r="B244" s="48"/>
      <c r="C244" s="76"/>
      <c r="D244" s="77"/>
      <c r="E244" s="188" t="s">
        <v>527</v>
      </c>
      <c r="F244" s="132">
        <v>210</v>
      </c>
      <c r="G244" s="126"/>
      <c r="H244" s="165"/>
    </row>
    <row r="245" spans="1:8" ht="13.5" x14ac:dyDescent="0.2">
      <c r="A245" s="28"/>
      <c r="B245" s="48"/>
      <c r="C245" s="76"/>
      <c r="D245" s="77"/>
      <c r="E245" s="191" t="s">
        <v>528</v>
      </c>
      <c r="F245" s="124"/>
      <c r="G245" s="124"/>
      <c r="H245" s="172"/>
    </row>
    <row r="246" spans="1:8" ht="13.5" x14ac:dyDescent="0.2">
      <c r="A246" s="28"/>
      <c r="B246" s="48"/>
      <c r="C246" s="76"/>
      <c r="D246" s="77"/>
      <c r="E246" s="116"/>
      <c r="F246" s="124"/>
      <c r="G246" s="124"/>
      <c r="H246" s="172"/>
    </row>
    <row r="247" spans="1:8" x14ac:dyDescent="0.2">
      <c r="A247" s="28">
        <v>49</v>
      </c>
      <c r="B247" s="48"/>
      <c r="C247" s="97" t="s">
        <v>533</v>
      </c>
      <c r="D247" s="98"/>
      <c r="E247" s="138" t="s">
        <v>534</v>
      </c>
      <c r="F247" s="168"/>
      <c r="G247" s="99" t="s">
        <v>53</v>
      </c>
      <c r="H247" s="165">
        <f>H248</f>
        <v>597.72400000000005</v>
      </c>
    </row>
    <row r="248" spans="1:8" x14ac:dyDescent="0.2">
      <c r="A248" s="28"/>
      <c r="B248" s="48"/>
      <c r="C248" s="97"/>
      <c r="D248" s="480" t="s">
        <v>535</v>
      </c>
      <c r="E248" s="186" t="s">
        <v>536</v>
      </c>
      <c r="F248" s="490"/>
      <c r="G248" s="487" t="s">
        <v>53</v>
      </c>
      <c r="H248" s="198">
        <f>F254</f>
        <v>597.72400000000005</v>
      </c>
    </row>
    <row r="249" spans="1:8" ht="13.5" x14ac:dyDescent="0.2">
      <c r="A249" s="28"/>
      <c r="B249" s="48"/>
      <c r="C249" s="76"/>
      <c r="D249" s="77"/>
      <c r="E249" s="187" t="s">
        <v>541</v>
      </c>
      <c r="F249" s="491" t="s">
        <v>336</v>
      </c>
      <c r="G249" s="442"/>
      <c r="H249" s="536"/>
    </row>
    <row r="250" spans="1:8" ht="13.5" x14ac:dyDescent="0.2">
      <c r="A250" s="28"/>
      <c r="B250" s="48"/>
      <c r="C250" s="76"/>
      <c r="D250" s="77"/>
      <c r="E250" s="191" t="s">
        <v>542</v>
      </c>
      <c r="F250" s="200">
        <v>26.66</v>
      </c>
      <c r="G250" s="443"/>
      <c r="H250" s="523"/>
    </row>
    <row r="251" spans="1:8" ht="38.25" x14ac:dyDescent="0.2">
      <c r="A251" s="28"/>
      <c r="B251" s="48"/>
      <c r="C251" s="76"/>
      <c r="D251" s="77"/>
      <c r="E251" s="191" t="s">
        <v>543</v>
      </c>
      <c r="F251" s="200">
        <v>404.48</v>
      </c>
      <c r="G251" s="443"/>
      <c r="H251" s="523"/>
    </row>
    <row r="252" spans="1:8" ht="13.5" x14ac:dyDescent="0.2">
      <c r="A252" s="28"/>
      <c r="B252" s="48"/>
      <c r="C252" s="76"/>
      <c r="D252" s="77"/>
      <c r="E252" s="191" t="s">
        <v>501</v>
      </c>
      <c r="F252" s="200">
        <v>145.08000000000001</v>
      </c>
      <c r="G252" s="443"/>
      <c r="H252" s="523"/>
    </row>
    <row r="253" spans="1:8" ht="13.5" x14ac:dyDescent="0.2">
      <c r="A253" s="28"/>
      <c r="B253" s="48"/>
      <c r="C253" s="76"/>
      <c r="D253" s="77"/>
      <c r="E253" s="191" t="s">
        <v>544</v>
      </c>
      <c r="F253" s="200">
        <v>21.504000000000001</v>
      </c>
      <c r="G253" s="443"/>
      <c r="H253" s="523"/>
    </row>
    <row r="254" spans="1:8" ht="13.5" x14ac:dyDescent="0.2">
      <c r="A254" s="28"/>
      <c r="B254" s="48"/>
      <c r="C254" s="76"/>
      <c r="D254" s="77"/>
      <c r="E254" s="191" t="s">
        <v>67</v>
      </c>
      <c r="F254" s="200">
        <v>597.72400000000005</v>
      </c>
      <c r="G254" s="444"/>
      <c r="H254" s="161"/>
    </row>
    <row r="255" spans="1:8" ht="13.5" x14ac:dyDescent="0.2">
      <c r="A255" s="28"/>
      <c r="B255" s="48"/>
      <c r="C255" s="76"/>
      <c r="D255" s="77"/>
      <c r="E255" s="191"/>
      <c r="F255" s="124"/>
      <c r="G255" s="124"/>
      <c r="H255" s="172"/>
    </row>
    <row r="256" spans="1:8" x14ac:dyDescent="0.2">
      <c r="A256" s="28">
        <v>50</v>
      </c>
      <c r="B256" s="48"/>
      <c r="C256" s="97" t="s">
        <v>537</v>
      </c>
      <c r="D256" s="98"/>
      <c r="E256" s="138" t="s">
        <v>538</v>
      </c>
      <c r="F256" s="168"/>
      <c r="G256" s="99" t="s">
        <v>53</v>
      </c>
      <c r="H256" s="165">
        <f>H257</f>
        <v>769.46400000000006</v>
      </c>
    </row>
    <row r="257" spans="1:8" x14ac:dyDescent="0.2">
      <c r="A257" s="28"/>
      <c r="B257" s="48"/>
      <c r="C257" s="76"/>
      <c r="D257" s="480" t="s">
        <v>539</v>
      </c>
      <c r="E257" s="186" t="s">
        <v>540</v>
      </c>
      <c r="F257" s="490"/>
      <c r="G257" s="487" t="s">
        <v>53</v>
      </c>
      <c r="H257" s="198">
        <f>F262</f>
        <v>769.46400000000006</v>
      </c>
    </row>
    <row r="258" spans="1:8" ht="13.5" x14ac:dyDescent="0.2">
      <c r="A258" s="28"/>
      <c r="B258" s="48"/>
      <c r="C258" s="76"/>
      <c r="D258" s="480"/>
      <c r="E258" s="187" t="s">
        <v>545</v>
      </c>
      <c r="F258" s="194">
        <v>53.32</v>
      </c>
      <c r="G258" s="457"/>
      <c r="H258" s="522"/>
    </row>
    <row r="259" spans="1:8" ht="38.25" x14ac:dyDescent="0.2">
      <c r="A259" s="28"/>
      <c r="B259" s="48"/>
      <c r="C259" s="76"/>
      <c r="D259" s="480"/>
      <c r="E259" s="191" t="s">
        <v>543</v>
      </c>
      <c r="F259" s="194">
        <v>404.48</v>
      </c>
      <c r="G259" s="443"/>
      <c r="H259" s="523"/>
    </row>
    <row r="260" spans="1:8" ht="13.5" x14ac:dyDescent="0.2">
      <c r="A260" s="28"/>
      <c r="B260" s="48"/>
      <c r="C260" s="76"/>
      <c r="D260" s="480"/>
      <c r="E260" s="191" t="s">
        <v>546</v>
      </c>
      <c r="F260" s="194">
        <v>290.16000000000003</v>
      </c>
      <c r="G260" s="443"/>
      <c r="H260" s="523"/>
    </row>
    <row r="261" spans="1:8" ht="13.5" x14ac:dyDescent="0.2">
      <c r="A261" s="28"/>
      <c r="B261" s="48"/>
      <c r="C261" s="76"/>
      <c r="D261" s="480"/>
      <c r="E261" s="191" t="s">
        <v>544</v>
      </c>
      <c r="F261" s="194">
        <v>21.504000000000001</v>
      </c>
      <c r="G261" s="443"/>
      <c r="H261" s="523"/>
    </row>
    <row r="262" spans="1:8" ht="13.5" x14ac:dyDescent="0.2">
      <c r="A262" s="28"/>
      <c r="B262" s="48"/>
      <c r="C262" s="76"/>
      <c r="D262" s="480"/>
      <c r="E262" s="191" t="s">
        <v>67</v>
      </c>
      <c r="F262" s="194">
        <v>769.46400000000006</v>
      </c>
      <c r="G262" s="444"/>
      <c r="H262" s="161"/>
    </row>
    <row r="263" spans="1:8" ht="13.5" x14ac:dyDescent="0.2">
      <c r="A263" s="28"/>
      <c r="B263" s="48"/>
      <c r="C263" s="76"/>
      <c r="D263" s="480"/>
      <c r="E263" s="191"/>
      <c r="F263" s="194"/>
      <c r="G263" s="119"/>
      <c r="H263" s="161"/>
    </row>
    <row r="264" spans="1:8" x14ac:dyDescent="0.2">
      <c r="A264" s="28"/>
      <c r="B264" s="48"/>
      <c r="C264" s="76"/>
      <c r="D264" s="77"/>
      <c r="E264" s="188"/>
      <c r="F264" s="132"/>
      <c r="G264" s="126"/>
      <c r="H264" s="166"/>
    </row>
    <row r="265" spans="1:8" ht="19.149999999999999" customHeight="1" x14ac:dyDescent="0.2">
      <c r="A265" s="28"/>
      <c r="B265" s="72" t="s">
        <v>457</v>
      </c>
      <c r="C265" s="72"/>
      <c r="D265" s="74"/>
      <c r="E265" s="75" t="s">
        <v>458</v>
      </c>
      <c r="F265" s="132"/>
      <c r="G265" s="126"/>
      <c r="H265" s="166"/>
    </row>
    <row r="266" spans="1:8" x14ac:dyDescent="0.2">
      <c r="A266" s="28"/>
      <c r="B266" s="48"/>
      <c r="C266" s="76"/>
      <c r="D266" s="77"/>
      <c r="E266" s="188"/>
      <c r="F266" s="132"/>
      <c r="G266" s="126"/>
      <c r="H266" s="166"/>
    </row>
    <row r="267" spans="1:8" ht="25.5" x14ac:dyDescent="0.2">
      <c r="A267" s="28">
        <v>51</v>
      </c>
      <c r="B267" s="48"/>
      <c r="C267" s="76" t="s">
        <v>459</v>
      </c>
      <c r="D267" s="77"/>
      <c r="E267" s="144" t="s">
        <v>460</v>
      </c>
      <c r="F267" s="156"/>
      <c r="G267" s="78" t="s">
        <v>53</v>
      </c>
      <c r="H267" s="165">
        <f>H268</f>
        <v>105.84</v>
      </c>
    </row>
    <row r="268" spans="1:8" ht="25.5" x14ac:dyDescent="0.2">
      <c r="A268" s="28"/>
      <c r="B268" s="48"/>
      <c r="C268" s="451"/>
      <c r="D268" s="202" t="s">
        <v>461</v>
      </c>
      <c r="E268" s="188" t="s">
        <v>462</v>
      </c>
      <c r="F268" s="199"/>
      <c r="G268" s="203" t="s">
        <v>53</v>
      </c>
      <c r="H268" s="198">
        <f>F269</f>
        <v>105.84</v>
      </c>
    </row>
    <row r="269" spans="1:8" x14ac:dyDescent="0.2">
      <c r="A269" s="28"/>
      <c r="B269" s="48"/>
      <c r="C269" s="76"/>
      <c r="D269" s="77"/>
      <c r="E269" s="188" t="s">
        <v>467</v>
      </c>
      <c r="F269" s="132">
        <v>105.84</v>
      </c>
      <c r="G269" s="126"/>
      <c r="H269" s="166"/>
    </row>
    <row r="270" spans="1:8" x14ac:dyDescent="0.2">
      <c r="A270" s="28"/>
      <c r="B270" s="48"/>
      <c r="C270" s="76"/>
      <c r="D270" s="77"/>
      <c r="E270" s="188"/>
      <c r="F270" s="132"/>
      <c r="G270" s="126"/>
      <c r="H270" s="166"/>
    </row>
    <row r="271" spans="1:8" x14ac:dyDescent="0.2">
      <c r="A271" s="28">
        <v>52</v>
      </c>
      <c r="B271" s="48"/>
      <c r="C271" s="76" t="s">
        <v>463</v>
      </c>
      <c r="D271" s="77"/>
      <c r="E271" s="144" t="s">
        <v>464</v>
      </c>
      <c r="F271" s="156"/>
      <c r="G271" s="78" t="s">
        <v>0</v>
      </c>
      <c r="H271" s="165">
        <f>H272</f>
        <v>5.29</v>
      </c>
    </row>
    <row r="272" spans="1:8" x14ac:dyDescent="0.2">
      <c r="A272" s="28"/>
      <c r="B272" s="48"/>
      <c r="C272" s="451"/>
      <c r="D272" s="202" t="s">
        <v>465</v>
      </c>
      <c r="E272" s="188" t="s">
        <v>466</v>
      </c>
      <c r="F272" s="199"/>
      <c r="G272" s="203" t="s">
        <v>0</v>
      </c>
      <c r="H272" s="198">
        <f>F273</f>
        <v>5.29</v>
      </c>
    </row>
    <row r="273" spans="1:8" x14ac:dyDescent="0.2">
      <c r="A273" s="28"/>
      <c r="B273" s="48"/>
      <c r="C273" s="76"/>
      <c r="D273" s="77"/>
      <c r="E273" s="188" t="s">
        <v>668</v>
      </c>
      <c r="F273" s="132">
        <v>5.29</v>
      </c>
      <c r="G273" s="126"/>
      <c r="H273" s="166"/>
    </row>
    <row r="274" spans="1:8" x14ac:dyDescent="0.2">
      <c r="A274" s="28"/>
      <c r="B274" s="48"/>
      <c r="C274" s="76"/>
      <c r="D274" s="77"/>
      <c r="E274" s="146"/>
      <c r="F274" s="132"/>
      <c r="G274" s="126"/>
      <c r="H274" s="166"/>
    </row>
    <row r="275" spans="1:8" x14ac:dyDescent="0.2">
      <c r="A275" s="28"/>
      <c r="B275" s="48"/>
      <c r="C275" s="76"/>
      <c r="D275" s="77"/>
      <c r="E275" s="144"/>
      <c r="F275" s="134"/>
      <c r="G275" s="126"/>
      <c r="H275" s="166"/>
    </row>
    <row r="276" spans="1:8" x14ac:dyDescent="0.2">
      <c r="A276" s="28"/>
      <c r="B276" s="72" t="s">
        <v>120</v>
      </c>
      <c r="C276" s="72"/>
      <c r="D276" s="74"/>
      <c r="E276" s="75" t="s">
        <v>121</v>
      </c>
      <c r="F276" s="134"/>
      <c r="G276" s="126"/>
      <c r="H276" s="166"/>
    </row>
    <row r="277" spans="1:8" x14ac:dyDescent="0.2">
      <c r="A277" s="28"/>
      <c r="B277" s="72"/>
      <c r="C277" s="72"/>
      <c r="D277" s="74"/>
      <c r="E277" s="75"/>
      <c r="F277" s="134"/>
      <c r="G277" s="126"/>
      <c r="H277" s="166"/>
    </row>
    <row r="278" spans="1:8" x14ac:dyDescent="0.2">
      <c r="A278" s="28">
        <v>53</v>
      </c>
      <c r="B278" s="72"/>
      <c r="C278" s="76" t="s">
        <v>126</v>
      </c>
      <c r="D278" s="77"/>
      <c r="E278" s="144" t="s">
        <v>127</v>
      </c>
      <c r="F278" s="156"/>
      <c r="G278" s="78" t="s">
        <v>53</v>
      </c>
      <c r="H278" s="165">
        <f>H279</f>
        <v>216</v>
      </c>
    </row>
    <row r="279" spans="1:8" ht="25.5" x14ac:dyDescent="0.2">
      <c r="A279" s="28"/>
      <c r="B279" s="72"/>
      <c r="C279" s="72"/>
      <c r="D279" s="79" t="s">
        <v>128</v>
      </c>
      <c r="E279" s="146" t="s">
        <v>129</v>
      </c>
      <c r="F279" s="159"/>
      <c r="G279" s="175" t="s">
        <v>53</v>
      </c>
      <c r="H279" s="167">
        <f>F280</f>
        <v>216</v>
      </c>
    </row>
    <row r="280" spans="1:8" x14ac:dyDescent="0.2">
      <c r="A280" s="28"/>
      <c r="B280" s="72"/>
      <c r="C280" s="72"/>
      <c r="D280" s="74"/>
      <c r="E280" s="186" t="s">
        <v>547</v>
      </c>
      <c r="F280" s="132">
        <v>216</v>
      </c>
      <c r="G280" s="126"/>
      <c r="H280" s="166"/>
    </row>
    <row r="281" spans="1:8" ht="13.5" x14ac:dyDescent="0.2">
      <c r="A281" s="28"/>
      <c r="B281" s="48"/>
      <c r="C281" s="76"/>
      <c r="D281" s="77"/>
      <c r="E281" s="115"/>
      <c r="F281" s="119"/>
      <c r="G281" s="119"/>
      <c r="H281" s="161"/>
    </row>
    <row r="282" spans="1:8" x14ac:dyDescent="0.2">
      <c r="A282" s="28">
        <v>54</v>
      </c>
      <c r="B282" s="33"/>
      <c r="C282" s="76" t="s">
        <v>122</v>
      </c>
      <c r="D282" s="77"/>
      <c r="E282" s="144" t="s">
        <v>123</v>
      </c>
      <c r="F282" s="156"/>
      <c r="G282" s="78" t="s">
        <v>53</v>
      </c>
      <c r="H282" s="29">
        <f>H283</f>
        <v>105.2</v>
      </c>
    </row>
    <row r="283" spans="1:8" ht="25.5" x14ac:dyDescent="0.2">
      <c r="A283" s="42"/>
      <c r="B283" s="41"/>
      <c r="C283" s="40"/>
      <c r="D283" s="79" t="s">
        <v>124</v>
      </c>
      <c r="E283" s="146" t="s">
        <v>125</v>
      </c>
      <c r="F283" s="159"/>
      <c r="G283" s="175" t="s">
        <v>53</v>
      </c>
      <c r="H283" s="177">
        <f>F284</f>
        <v>105.2</v>
      </c>
    </row>
    <row r="284" spans="1:8" x14ac:dyDescent="0.2">
      <c r="A284" s="25"/>
      <c r="B284" s="24"/>
      <c r="C284" s="23"/>
      <c r="D284" s="22"/>
      <c r="E284" s="201">
        <v>105.2</v>
      </c>
      <c r="F284" s="205">
        <v>105.2</v>
      </c>
      <c r="G284" s="21"/>
      <c r="H284" s="37"/>
    </row>
    <row r="285" spans="1:8" x14ac:dyDescent="0.2">
      <c r="A285" s="25"/>
      <c r="B285" s="24"/>
      <c r="C285" s="23"/>
      <c r="D285" s="22"/>
      <c r="E285" s="201"/>
      <c r="F285" s="206"/>
      <c r="G285" s="21"/>
      <c r="H285" s="37"/>
    </row>
    <row r="286" spans="1:8" x14ac:dyDescent="0.2">
      <c r="A286" s="25"/>
      <c r="B286" s="24"/>
      <c r="C286" s="23"/>
      <c r="D286" s="22"/>
      <c r="E286" s="201"/>
      <c r="F286" s="205"/>
      <c r="G286" s="493"/>
      <c r="H286" s="37"/>
    </row>
    <row r="287" spans="1:8" x14ac:dyDescent="0.2">
      <c r="A287" s="25"/>
      <c r="B287" s="72" t="s">
        <v>549</v>
      </c>
      <c r="C287" s="72"/>
      <c r="D287" s="74"/>
      <c r="E287" s="492" t="s">
        <v>550</v>
      </c>
      <c r="F287" s="205"/>
      <c r="G287" s="493"/>
      <c r="H287" s="37"/>
    </row>
    <row r="288" spans="1:8" x14ac:dyDescent="0.2">
      <c r="A288" s="25"/>
      <c r="B288" s="24"/>
      <c r="C288" s="23"/>
      <c r="D288" s="22"/>
      <c r="E288" s="201"/>
      <c r="F288" s="205"/>
      <c r="G288" s="493"/>
      <c r="H288" s="37"/>
    </row>
    <row r="289" spans="1:8" x14ac:dyDescent="0.2">
      <c r="A289" s="180">
        <v>55</v>
      </c>
      <c r="B289" s="24"/>
      <c r="C289" s="76" t="s">
        <v>551</v>
      </c>
      <c r="D289" s="77"/>
      <c r="E289" s="460" t="s">
        <v>552</v>
      </c>
      <c r="F289" s="134"/>
      <c r="G289" s="126" t="s">
        <v>53</v>
      </c>
      <c r="H289" s="29">
        <f>H290</f>
        <v>187.2</v>
      </c>
    </row>
    <row r="290" spans="1:8" x14ac:dyDescent="0.2">
      <c r="A290" s="25"/>
      <c r="B290" s="24"/>
      <c r="C290" s="23"/>
      <c r="D290" s="202" t="s">
        <v>553</v>
      </c>
      <c r="E290" s="461" t="s">
        <v>554</v>
      </c>
      <c r="F290" s="207"/>
      <c r="G290" s="208" t="s">
        <v>53</v>
      </c>
      <c r="H290" s="190">
        <f>F291</f>
        <v>187.2</v>
      </c>
    </row>
    <row r="291" spans="1:8" x14ac:dyDescent="0.2">
      <c r="A291" s="25"/>
      <c r="B291" s="24"/>
      <c r="C291" s="23"/>
      <c r="D291" s="202"/>
      <c r="E291" s="461" t="s">
        <v>556</v>
      </c>
      <c r="F291" s="481">
        <v>187.2</v>
      </c>
      <c r="G291" s="208"/>
      <c r="H291" s="190"/>
    </row>
    <row r="292" spans="1:8" x14ac:dyDescent="0.2">
      <c r="A292" s="25"/>
      <c r="B292" s="24"/>
      <c r="C292" s="76"/>
      <c r="D292" s="77"/>
      <c r="E292" s="461" t="s">
        <v>555</v>
      </c>
      <c r="F292" s="481"/>
      <c r="G292" s="126"/>
      <c r="H292" s="534"/>
    </row>
    <row r="293" spans="1:8" x14ac:dyDescent="0.2">
      <c r="A293" s="25"/>
      <c r="B293" s="24"/>
      <c r="C293" s="23"/>
      <c r="D293" s="22"/>
      <c r="E293" s="201"/>
      <c r="F293" s="206"/>
      <c r="G293" s="21"/>
      <c r="H293" s="37"/>
    </row>
    <row r="294" spans="1:8" x14ac:dyDescent="0.2">
      <c r="A294" s="25"/>
      <c r="B294" s="24"/>
      <c r="C294" s="23"/>
      <c r="D294" s="22"/>
      <c r="E294" s="26"/>
      <c r="F294" s="36"/>
      <c r="G294" s="21"/>
      <c r="H294" s="20"/>
    </row>
    <row r="295" spans="1:8" ht="16.149999999999999" customHeight="1" x14ac:dyDescent="0.2">
      <c r="A295" s="28"/>
      <c r="B295" s="72" t="s">
        <v>131</v>
      </c>
      <c r="C295" s="72"/>
      <c r="D295" s="74"/>
      <c r="E295" s="75" t="s">
        <v>132</v>
      </c>
      <c r="F295" s="173"/>
      <c r="G295" s="30"/>
      <c r="H295" s="29"/>
    </row>
    <row r="296" spans="1:8" x14ac:dyDescent="0.2">
      <c r="A296" s="25"/>
      <c r="B296" s="24"/>
      <c r="C296" s="22"/>
      <c r="D296" s="31"/>
      <c r="E296" s="35"/>
      <c r="F296" s="34"/>
      <c r="G296" s="21"/>
      <c r="H296" s="20"/>
    </row>
    <row r="297" spans="1:8" x14ac:dyDescent="0.2">
      <c r="A297" s="180">
        <v>56</v>
      </c>
      <c r="B297" s="24"/>
      <c r="C297" s="76" t="s">
        <v>133</v>
      </c>
      <c r="D297" s="77"/>
      <c r="E297" s="144" t="s">
        <v>134</v>
      </c>
      <c r="F297" s="156"/>
      <c r="G297" s="78" t="s">
        <v>106</v>
      </c>
      <c r="H297" s="20"/>
    </row>
    <row r="298" spans="1:8" x14ac:dyDescent="0.2">
      <c r="A298" s="28"/>
      <c r="B298" s="33"/>
      <c r="C298" s="32"/>
      <c r="D298" s="79" t="s">
        <v>135</v>
      </c>
      <c r="E298" s="146" t="s">
        <v>136</v>
      </c>
      <c r="F298" s="159"/>
      <c r="G298" s="80" t="s">
        <v>68</v>
      </c>
      <c r="H298" s="29">
        <f>F299</f>
        <v>2</v>
      </c>
    </row>
    <row r="299" spans="1:8" x14ac:dyDescent="0.2">
      <c r="A299" s="28"/>
      <c r="B299" s="24"/>
      <c r="C299" s="23"/>
      <c r="D299" s="22"/>
      <c r="E299" s="450" t="s">
        <v>548</v>
      </c>
      <c r="F299" s="184">
        <v>2</v>
      </c>
      <c r="G299" s="21"/>
      <c r="H299" s="20"/>
    </row>
    <row r="300" spans="1:8" x14ac:dyDescent="0.2">
      <c r="A300" s="25"/>
      <c r="B300" s="24"/>
      <c r="C300" s="23"/>
      <c r="D300" s="22"/>
      <c r="E300" s="178" t="s">
        <v>137</v>
      </c>
      <c r="F300" s="179"/>
      <c r="G300" s="21"/>
      <c r="H300" s="20"/>
    </row>
    <row r="301" spans="1:8" x14ac:dyDescent="0.2">
      <c r="A301" s="25"/>
      <c r="B301" s="24"/>
      <c r="C301" s="23"/>
      <c r="D301" s="22"/>
      <c r="E301" s="178"/>
      <c r="F301" s="494"/>
      <c r="G301" s="21"/>
      <c r="H301" s="20"/>
    </row>
    <row r="302" spans="1:8" x14ac:dyDescent="0.2">
      <c r="A302" s="25"/>
      <c r="B302" s="24"/>
      <c r="C302" s="23"/>
      <c r="D302" s="22"/>
      <c r="E302" s="178"/>
      <c r="F302" s="494"/>
      <c r="G302" s="21"/>
      <c r="H302" s="20"/>
    </row>
    <row r="303" spans="1:8" ht="25.5" x14ac:dyDescent="0.2">
      <c r="A303" s="25"/>
      <c r="B303" s="72" t="s">
        <v>557</v>
      </c>
      <c r="C303" s="72"/>
      <c r="D303" s="74"/>
      <c r="E303" s="75" t="s">
        <v>558</v>
      </c>
      <c r="F303" s="494"/>
      <c r="G303" s="21"/>
      <c r="H303" s="20"/>
    </row>
    <row r="304" spans="1:8" x14ac:dyDescent="0.2">
      <c r="A304" s="25"/>
      <c r="B304" s="24"/>
      <c r="C304" s="23"/>
      <c r="D304" s="22"/>
      <c r="E304" s="178"/>
      <c r="F304" s="494"/>
      <c r="G304" s="21"/>
      <c r="H304" s="20"/>
    </row>
    <row r="305" spans="1:8" x14ac:dyDescent="0.2">
      <c r="A305" s="180">
        <v>57</v>
      </c>
      <c r="B305" s="24"/>
      <c r="C305" s="97" t="s">
        <v>559</v>
      </c>
      <c r="D305" s="98"/>
      <c r="E305" s="138" t="s">
        <v>560</v>
      </c>
      <c r="F305" s="168"/>
      <c r="G305" s="99" t="s">
        <v>68</v>
      </c>
      <c r="H305" s="29">
        <f>H306</f>
        <v>1</v>
      </c>
    </row>
    <row r="306" spans="1:8" x14ac:dyDescent="0.2">
      <c r="A306" s="25"/>
      <c r="B306" s="24"/>
      <c r="C306" s="23"/>
      <c r="D306" s="480" t="s">
        <v>561</v>
      </c>
      <c r="E306" s="186" t="s">
        <v>562</v>
      </c>
      <c r="F306" s="535"/>
      <c r="G306" s="487" t="s">
        <v>68</v>
      </c>
      <c r="H306" s="37">
        <f>F307</f>
        <v>1</v>
      </c>
    </row>
    <row r="307" spans="1:8" x14ac:dyDescent="0.2">
      <c r="A307" s="25"/>
      <c r="B307" s="24"/>
      <c r="C307" s="23"/>
      <c r="D307" s="480"/>
      <c r="E307" s="186" t="s">
        <v>563</v>
      </c>
      <c r="F307" s="537">
        <v>1</v>
      </c>
      <c r="G307" s="487"/>
      <c r="H307" s="20"/>
    </row>
    <row r="308" spans="1:8" x14ac:dyDescent="0.2">
      <c r="A308" s="25"/>
      <c r="B308" s="24"/>
      <c r="C308" s="23"/>
      <c r="D308" s="480"/>
      <c r="E308" s="186"/>
      <c r="F308" s="535"/>
      <c r="G308" s="487"/>
      <c r="H308" s="20"/>
    </row>
    <row r="309" spans="1:8" x14ac:dyDescent="0.2">
      <c r="A309" s="19"/>
      <c r="B309" s="18"/>
      <c r="C309" s="17"/>
      <c r="D309" s="17"/>
      <c r="E309" s="16"/>
      <c r="F309" s="15"/>
      <c r="G309" s="14"/>
      <c r="H309" s="13"/>
    </row>
    <row r="310" spans="1:8" ht="13.5" thickBot="1" x14ac:dyDescent="0.25">
      <c r="A310" s="12"/>
      <c r="B310" s="11"/>
      <c r="C310" s="10"/>
      <c r="D310" s="9"/>
      <c r="E310" s="8"/>
      <c r="F310" s="7"/>
      <c r="G310" s="6"/>
      <c r="H310" s="5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6"/>
  <sheetViews>
    <sheetView topLeftCell="A42" zoomScaleNormal="100" workbookViewId="0">
      <selection activeCell="A78" sqref="A78:XFD78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8.1406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8" t="s">
        <v>13</v>
      </c>
      <c r="B1" s="68"/>
      <c r="C1" s="67"/>
      <c r="D1" s="66"/>
      <c r="E1" s="71" t="s">
        <v>209</v>
      </c>
      <c r="F1" s="65"/>
      <c r="G1" s="70"/>
      <c r="H1" s="69"/>
    </row>
    <row r="2" spans="1:8" ht="13.5" thickBot="1" x14ac:dyDescent="0.25">
      <c r="A2" s="176" t="s">
        <v>12</v>
      </c>
      <c r="B2" s="68"/>
      <c r="C2" s="67"/>
      <c r="D2" s="66"/>
      <c r="E2" s="296" t="s">
        <v>211</v>
      </c>
      <c r="F2" s="65"/>
      <c r="G2" s="70"/>
      <c r="H2" s="64"/>
    </row>
    <row r="3" spans="1:8" x14ac:dyDescent="0.2">
      <c r="A3" s="497" t="s">
        <v>11</v>
      </c>
      <c r="B3" s="498"/>
      <c r="C3" s="498"/>
      <c r="D3" s="63"/>
      <c r="E3" s="499" t="s">
        <v>10</v>
      </c>
      <c r="F3" s="500"/>
      <c r="G3" s="503" t="s">
        <v>9</v>
      </c>
      <c r="H3" s="505" t="s">
        <v>130</v>
      </c>
    </row>
    <row r="4" spans="1:8" ht="13.5" thickBot="1" x14ac:dyDescent="0.25">
      <c r="A4" s="62" t="s">
        <v>8</v>
      </c>
      <c r="B4" s="61" t="s">
        <v>7</v>
      </c>
      <c r="C4" s="61" t="s">
        <v>6</v>
      </c>
      <c r="D4" s="61" t="s">
        <v>5</v>
      </c>
      <c r="E4" s="501"/>
      <c r="F4" s="502"/>
      <c r="G4" s="504"/>
      <c r="H4" s="506"/>
    </row>
    <row r="5" spans="1:8" x14ac:dyDescent="0.2">
      <c r="A5" s="82"/>
      <c r="B5" s="83"/>
      <c r="C5" s="83"/>
      <c r="D5" s="83"/>
      <c r="E5" s="84"/>
      <c r="F5" s="85"/>
      <c r="G5" s="86"/>
      <c r="H5" s="87"/>
    </row>
    <row r="6" spans="1:8" x14ac:dyDescent="0.2">
      <c r="A6" s="82"/>
      <c r="B6" s="93" t="s">
        <v>28</v>
      </c>
      <c r="C6" s="94"/>
      <c r="D6" s="95"/>
      <c r="E6" s="96" t="s">
        <v>29</v>
      </c>
      <c r="F6" s="106"/>
      <c r="G6" s="86"/>
      <c r="H6" s="108"/>
    </row>
    <row r="7" spans="1:8" x14ac:dyDescent="0.2">
      <c r="A7" s="139">
        <v>1</v>
      </c>
      <c r="B7" s="92"/>
      <c r="C7" s="97" t="s">
        <v>30</v>
      </c>
      <c r="D7" s="98"/>
      <c r="E7" s="138" t="s">
        <v>31</v>
      </c>
      <c r="F7" s="140"/>
      <c r="G7" s="99" t="s">
        <v>0</v>
      </c>
      <c r="H7" s="141">
        <f>F8</f>
        <v>64.430000000000007</v>
      </c>
    </row>
    <row r="8" spans="1:8" x14ac:dyDescent="0.2">
      <c r="A8" s="142"/>
      <c r="B8" s="92"/>
      <c r="C8" s="97"/>
      <c r="D8" s="98"/>
      <c r="E8" s="186" t="s">
        <v>341</v>
      </c>
      <c r="F8" s="143">
        <v>64.430000000000007</v>
      </c>
      <c r="G8" s="99"/>
      <c r="H8" s="108"/>
    </row>
    <row r="9" spans="1:8" x14ac:dyDescent="0.2">
      <c r="A9" s="142"/>
      <c r="B9" s="92"/>
      <c r="C9" s="97"/>
      <c r="D9" s="98"/>
      <c r="E9" s="138"/>
      <c r="F9" s="140"/>
      <c r="G9" s="99"/>
      <c r="H9" s="108"/>
    </row>
    <row r="10" spans="1:8" x14ac:dyDescent="0.2">
      <c r="A10" s="19"/>
      <c r="B10" s="18"/>
      <c r="C10" s="18"/>
      <c r="D10" s="88"/>
      <c r="E10" s="89"/>
      <c r="F10" s="90"/>
      <c r="G10" s="91"/>
      <c r="H10" s="109"/>
    </row>
    <row r="11" spans="1:8" x14ac:dyDescent="0.2">
      <c r="A11" s="44"/>
      <c r="B11" s="72" t="s">
        <v>14</v>
      </c>
      <c r="C11" s="73"/>
      <c r="D11" s="74"/>
      <c r="E11" s="75" t="s">
        <v>15</v>
      </c>
      <c r="F11" s="60"/>
      <c r="G11" s="30"/>
      <c r="H11" s="110"/>
    </row>
    <row r="12" spans="1:8" x14ac:dyDescent="0.2">
      <c r="A12" s="19"/>
      <c r="B12" s="18"/>
      <c r="C12" s="18"/>
      <c r="D12" s="18"/>
      <c r="E12" s="59"/>
      <c r="F12" s="58"/>
      <c r="G12" s="18"/>
      <c r="H12" s="111"/>
    </row>
    <row r="13" spans="1:8" x14ac:dyDescent="0.2">
      <c r="A13" s="28">
        <f>MAX(A$1:A12)+1</f>
        <v>2</v>
      </c>
      <c r="B13" s="48"/>
      <c r="C13" s="76" t="s">
        <v>16</v>
      </c>
      <c r="D13" s="77"/>
      <c r="E13" s="144" t="s">
        <v>17</v>
      </c>
      <c r="F13" s="145"/>
      <c r="G13" s="78" t="s">
        <v>0</v>
      </c>
      <c r="H13" s="57">
        <f>H14</f>
        <v>229.51499999999999</v>
      </c>
    </row>
    <row r="14" spans="1:8" x14ac:dyDescent="0.2">
      <c r="A14" s="28"/>
      <c r="B14" s="48"/>
      <c r="C14" s="48"/>
      <c r="D14" s="79" t="s">
        <v>18</v>
      </c>
      <c r="E14" s="146" t="s">
        <v>19</v>
      </c>
      <c r="F14" s="147"/>
      <c r="G14" s="80" t="s">
        <v>0</v>
      </c>
      <c r="H14" s="538">
        <f>F18</f>
        <v>229.51499999999999</v>
      </c>
    </row>
    <row r="15" spans="1:8" ht="16.149999999999999" customHeight="1" x14ac:dyDescent="0.2">
      <c r="A15" s="28"/>
      <c r="B15" s="46"/>
      <c r="C15" s="56"/>
      <c r="D15" s="17"/>
      <c r="E15" s="187" t="s">
        <v>327</v>
      </c>
      <c r="F15" s="209"/>
      <c r="G15" s="442"/>
      <c r="H15" s="536"/>
    </row>
    <row r="16" spans="1:8" ht="16.149999999999999" customHeight="1" x14ac:dyDescent="0.2">
      <c r="A16" s="28"/>
      <c r="B16" s="46"/>
      <c r="C16" s="56"/>
      <c r="D16" s="17"/>
      <c r="E16" s="191" t="s">
        <v>328</v>
      </c>
      <c r="F16" s="200">
        <v>143</v>
      </c>
      <c r="G16" s="443"/>
      <c r="H16" s="523"/>
    </row>
    <row r="17" spans="1:8" ht="16.149999999999999" customHeight="1" x14ac:dyDescent="0.2">
      <c r="A17" s="28"/>
      <c r="B17" s="46"/>
      <c r="C17" s="56"/>
      <c r="D17" s="17"/>
      <c r="E17" s="191" t="s">
        <v>329</v>
      </c>
      <c r="F17" s="200">
        <v>86.515000000000001</v>
      </c>
      <c r="G17" s="443"/>
      <c r="H17" s="523"/>
    </row>
    <row r="18" spans="1:8" ht="16.149999999999999" customHeight="1" x14ac:dyDescent="0.2">
      <c r="A18" s="28"/>
      <c r="B18" s="46"/>
      <c r="C18" s="56"/>
      <c r="D18" s="17"/>
      <c r="E18" s="191" t="s">
        <v>67</v>
      </c>
      <c r="F18" s="200">
        <f>SUM(F16:F17)</f>
        <v>229.51499999999999</v>
      </c>
      <c r="G18" s="444"/>
      <c r="H18" s="161"/>
    </row>
    <row r="19" spans="1:8" x14ac:dyDescent="0.2">
      <c r="A19" s="28"/>
      <c r="B19" s="46"/>
      <c r="C19" s="56"/>
      <c r="D19" s="17"/>
      <c r="E19" s="27"/>
      <c r="F19" s="113"/>
      <c r="G19" s="18"/>
      <c r="H19" s="441"/>
    </row>
    <row r="20" spans="1:8" x14ac:dyDescent="0.2">
      <c r="A20" s="100">
        <v>3</v>
      </c>
      <c r="B20" s="49"/>
      <c r="C20" s="76" t="s">
        <v>24</v>
      </c>
      <c r="D20" s="77"/>
      <c r="E20" s="144" t="s">
        <v>25</v>
      </c>
      <c r="F20" s="145"/>
      <c r="G20" s="78" t="s">
        <v>0</v>
      </c>
      <c r="H20" s="29">
        <f>H21</f>
        <v>64.430000000000007</v>
      </c>
    </row>
    <row r="21" spans="1:8" x14ac:dyDescent="0.2">
      <c r="A21" s="50"/>
      <c r="B21" s="49"/>
      <c r="C21" s="52"/>
      <c r="D21" s="79" t="s">
        <v>26</v>
      </c>
      <c r="E21" s="146" t="s">
        <v>27</v>
      </c>
      <c r="F21" s="147"/>
      <c r="G21" s="80" t="s">
        <v>0</v>
      </c>
      <c r="H21" s="37">
        <f>F22</f>
        <v>64.430000000000007</v>
      </c>
    </row>
    <row r="22" spans="1:8" x14ac:dyDescent="0.2">
      <c r="A22" s="50"/>
      <c r="B22" s="49"/>
      <c r="C22" s="52"/>
      <c r="D22" s="79"/>
      <c r="E22" s="188" t="s">
        <v>342</v>
      </c>
      <c r="F22" s="147">
        <v>64.430000000000007</v>
      </c>
      <c r="G22" s="80"/>
      <c r="H22" s="37"/>
    </row>
    <row r="23" spans="1:8" x14ac:dyDescent="0.2">
      <c r="A23" s="50"/>
      <c r="B23" s="49"/>
      <c r="C23" s="52"/>
      <c r="D23" s="79"/>
      <c r="E23" s="146"/>
      <c r="F23" s="147"/>
      <c r="G23" s="80"/>
      <c r="H23" s="37"/>
    </row>
    <row r="24" spans="1:8" x14ac:dyDescent="0.2">
      <c r="A24" s="100">
        <v>4</v>
      </c>
      <c r="B24" s="49"/>
      <c r="C24" s="76" t="s">
        <v>276</v>
      </c>
      <c r="D24" s="77"/>
      <c r="E24" s="144" t="s">
        <v>277</v>
      </c>
      <c r="F24" s="134"/>
      <c r="G24" s="78" t="s">
        <v>0</v>
      </c>
      <c r="H24" s="526">
        <f>H25</f>
        <v>165.08699999999999</v>
      </c>
    </row>
    <row r="25" spans="1:8" x14ac:dyDescent="0.2">
      <c r="A25" s="100"/>
      <c r="B25" s="49"/>
      <c r="C25" s="445"/>
      <c r="D25" s="202" t="s">
        <v>330</v>
      </c>
      <c r="E25" s="188" t="s">
        <v>331</v>
      </c>
      <c r="F25" s="207"/>
      <c r="G25" s="203" t="s">
        <v>0</v>
      </c>
      <c r="H25" s="527">
        <f>F34</f>
        <v>165.08699999999999</v>
      </c>
    </row>
    <row r="26" spans="1:8" ht="13.5" x14ac:dyDescent="0.2">
      <c r="A26" s="100"/>
      <c r="B26" s="49"/>
      <c r="C26" s="445"/>
      <c r="D26" s="202"/>
      <c r="E26" s="191" t="s">
        <v>327</v>
      </c>
      <c r="F26" s="446" t="s">
        <v>336</v>
      </c>
      <c r="G26" s="442"/>
      <c r="H26" s="536"/>
    </row>
    <row r="27" spans="1:8" ht="13.5" x14ac:dyDescent="0.2">
      <c r="A27" s="100"/>
      <c r="B27" s="49"/>
      <c r="C27" s="445"/>
      <c r="D27" s="202"/>
      <c r="E27" s="191" t="s">
        <v>328</v>
      </c>
      <c r="F27" s="194">
        <v>143</v>
      </c>
      <c r="G27" s="443"/>
      <c r="H27" s="523"/>
    </row>
    <row r="28" spans="1:8" ht="13.5" x14ac:dyDescent="0.2">
      <c r="A28" s="100"/>
      <c r="B28" s="49"/>
      <c r="C28" s="445"/>
      <c r="D28" s="202"/>
      <c r="E28" s="191" t="s">
        <v>329</v>
      </c>
      <c r="F28" s="194">
        <v>86.515000000000001</v>
      </c>
      <c r="G28" s="443"/>
      <c r="H28" s="523"/>
    </row>
    <row r="29" spans="1:8" ht="13.5" x14ac:dyDescent="0.2">
      <c r="A29" s="100"/>
      <c r="B29" s="49"/>
      <c r="C29" s="445"/>
      <c r="D29" s="202"/>
      <c r="E29" s="191" t="s">
        <v>67</v>
      </c>
      <c r="F29" s="194">
        <v>229.51499999999999</v>
      </c>
      <c r="G29" s="444"/>
      <c r="H29" s="161"/>
    </row>
    <row r="30" spans="1:8" ht="13.5" x14ac:dyDescent="0.2">
      <c r="A30" s="100"/>
      <c r="B30" s="49"/>
      <c r="C30" s="445"/>
      <c r="D30" s="202"/>
      <c r="E30" s="191" t="s">
        <v>332</v>
      </c>
      <c r="F30" s="447" t="s">
        <v>336</v>
      </c>
      <c r="G30" s="448"/>
      <c r="H30" s="172"/>
    </row>
    <row r="31" spans="1:8" ht="13.5" x14ac:dyDescent="0.2">
      <c r="A31" s="100"/>
      <c r="B31" s="49"/>
      <c r="C31" s="445"/>
      <c r="D31" s="202"/>
      <c r="E31" s="191" t="s">
        <v>333</v>
      </c>
      <c r="F31" s="194">
        <v>-36.192</v>
      </c>
      <c r="G31" s="443"/>
      <c r="H31" s="523"/>
    </row>
    <row r="32" spans="1:8" ht="13.5" x14ac:dyDescent="0.2">
      <c r="A32" s="100"/>
      <c r="B32" s="49"/>
      <c r="C32" s="445"/>
      <c r="D32" s="202"/>
      <c r="E32" s="191" t="s">
        <v>334</v>
      </c>
      <c r="F32" s="194">
        <v>-28.236000000000001</v>
      </c>
      <c r="G32" s="443"/>
      <c r="H32" s="523"/>
    </row>
    <row r="33" spans="1:8" ht="13.5" x14ac:dyDescent="0.2">
      <c r="A33" s="100"/>
      <c r="B33" s="49"/>
      <c r="C33" s="445"/>
      <c r="D33" s="202"/>
      <c r="E33" s="191" t="s">
        <v>67</v>
      </c>
      <c r="F33" s="194">
        <v>-64.427999999999997</v>
      </c>
      <c r="G33" s="444"/>
      <c r="H33" s="161"/>
    </row>
    <row r="34" spans="1:8" ht="13.5" x14ac:dyDescent="0.2">
      <c r="A34" s="100"/>
      <c r="B34" s="49"/>
      <c r="C34" s="76"/>
      <c r="D34" s="77"/>
      <c r="E34" s="191" t="s">
        <v>335</v>
      </c>
      <c r="F34" s="194">
        <v>165.08699999999999</v>
      </c>
      <c r="G34" s="449"/>
      <c r="H34" s="539"/>
    </row>
    <row r="35" spans="1:8" x14ac:dyDescent="0.2">
      <c r="A35" s="100"/>
      <c r="B35" s="49"/>
      <c r="C35" s="76"/>
      <c r="D35" s="77"/>
      <c r="E35" s="146"/>
      <c r="F35" s="147"/>
      <c r="G35" s="78"/>
      <c r="H35" s="37"/>
    </row>
    <row r="36" spans="1:8" x14ac:dyDescent="0.2">
      <c r="A36" s="100">
        <v>5</v>
      </c>
      <c r="B36" s="49"/>
      <c r="C36" s="43" t="s">
        <v>4</v>
      </c>
      <c r="D36" s="32"/>
      <c r="E36" s="148" t="s">
        <v>3</v>
      </c>
      <c r="F36" s="149"/>
      <c r="G36" s="30" t="s">
        <v>0</v>
      </c>
      <c r="H36" s="29">
        <f>H37</f>
        <v>64.427999999999997</v>
      </c>
    </row>
    <row r="37" spans="1:8" x14ac:dyDescent="0.2">
      <c r="A37" s="100"/>
      <c r="B37" s="49"/>
      <c r="C37" s="40"/>
      <c r="D37" s="39" t="s">
        <v>2</v>
      </c>
      <c r="E37" s="150" t="s">
        <v>1</v>
      </c>
      <c r="F37" s="151"/>
      <c r="G37" s="38" t="s">
        <v>0</v>
      </c>
      <c r="H37" s="37">
        <f>SUM(F39:F40)</f>
        <v>64.427999999999997</v>
      </c>
    </row>
    <row r="38" spans="1:8" x14ac:dyDescent="0.2">
      <c r="A38" s="100"/>
      <c r="B38" s="49"/>
      <c r="C38" s="40"/>
      <c r="D38" s="39"/>
      <c r="E38" s="450" t="s">
        <v>338</v>
      </c>
      <c r="F38" s="205"/>
      <c r="G38" s="38"/>
      <c r="H38" s="37"/>
    </row>
    <row r="39" spans="1:8" x14ac:dyDescent="0.2">
      <c r="A39" s="100"/>
      <c r="B39" s="49"/>
      <c r="C39" s="40"/>
      <c r="D39" s="39"/>
      <c r="E39" s="450" t="s">
        <v>337</v>
      </c>
      <c r="F39" s="206">
        <v>229.51499999999999</v>
      </c>
      <c r="G39" s="38"/>
      <c r="H39" s="37"/>
    </row>
    <row r="40" spans="1:8" x14ac:dyDescent="0.2">
      <c r="A40" s="100"/>
      <c r="B40" s="49"/>
      <c r="C40" s="40"/>
      <c r="D40" s="39"/>
      <c r="E40" s="450" t="s">
        <v>339</v>
      </c>
      <c r="F40" s="206">
        <v>-165.08699999999999</v>
      </c>
      <c r="G40" s="38"/>
      <c r="H40" s="37"/>
    </row>
    <row r="41" spans="1:8" x14ac:dyDescent="0.2">
      <c r="A41" s="100"/>
      <c r="B41" s="49"/>
      <c r="C41" s="40"/>
      <c r="D41" s="39"/>
      <c r="E41" s="103"/>
      <c r="F41" s="81"/>
      <c r="G41" s="38"/>
      <c r="H41" s="37"/>
    </row>
    <row r="42" spans="1:8" x14ac:dyDescent="0.2">
      <c r="A42" s="100">
        <v>6</v>
      </c>
      <c r="B42" s="49"/>
      <c r="C42" s="76" t="s">
        <v>34</v>
      </c>
      <c r="D42" s="77"/>
      <c r="E42" s="144" t="s">
        <v>35</v>
      </c>
      <c r="F42" s="145"/>
      <c r="G42" s="78" t="s">
        <v>0</v>
      </c>
      <c r="H42" s="29">
        <f>H43</f>
        <v>128.85599999999999</v>
      </c>
    </row>
    <row r="43" spans="1:8" x14ac:dyDescent="0.2">
      <c r="A43" s="50"/>
      <c r="B43" s="49"/>
      <c r="C43" s="76"/>
      <c r="D43" s="79" t="s">
        <v>36</v>
      </c>
      <c r="E43" s="146" t="s">
        <v>37</v>
      </c>
      <c r="F43" s="147"/>
      <c r="G43" s="80" t="s">
        <v>0</v>
      </c>
      <c r="H43" s="37">
        <f>F44</f>
        <v>128.85599999999999</v>
      </c>
    </row>
    <row r="44" spans="1:8" x14ac:dyDescent="0.2">
      <c r="A44" s="50"/>
      <c r="B44" s="49"/>
      <c r="C44" s="40"/>
      <c r="D44" s="39"/>
      <c r="E44" s="450" t="s">
        <v>340</v>
      </c>
      <c r="F44" s="206">
        <f>H37*2</f>
        <v>128.85599999999999</v>
      </c>
      <c r="G44" s="38"/>
      <c r="H44" s="37"/>
    </row>
    <row r="45" spans="1:8" x14ac:dyDescent="0.2">
      <c r="A45" s="50"/>
      <c r="B45" s="49"/>
      <c r="C45" s="40"/>
      <c r="D45" s="39"/>
      <c r="E45" s="450"/>
      <c r="F45" s="206"/>
      <c r="G45" s="38"/>
      <c r="H45" s="37"/>
    </row>
    <row r="46" spans="1:8" x14ac:dyDescent="0.2">
      <c r="A46" s="100">
        <v>7</v>
      </c>
      <c r="B46" s="49"/>
      <c r="C46" s="76" t="s">
        <v>343</v>
      </c>
      <c r="D46" s="77"/>
      <c r="E46" s="144" t="s">
        <v>344</v>
      </c>
      <c r="F46" s="195"/>
      <c r="G46" s="78" t="s">
        <v>53</v>
      </c>
      <c r="H46" s="295">
        <f>H47</f>
        <v>74</v>
      </c>
    </row>
    <row r="47" spans="1:8" x14ac:dyDescent="0.2">
      <c r="A47" s="50"/>
      <c r="B47" s="49"/>
      <c r="C47" s="451"/>
      <c r="D47" s="202" t="s">
        <v>345</v>
      </c>
      <c r="E47" s="188" t="s">
        <v>346</v>
      </c>
      <c r="F47" s="458"/>
      <c r="G47" s="203" t="s">
        <v>53</v>
      </c>
      <c r="H47" s="293">
        <f>F49</f>
        <v>74</v>
      </c>
    </row>
    <row r="48" spans="1:8" x14ac:dyDescent="0.2">
      <c r="A48" s="50"/>
      <c r="B48" s="49"/>
      <c r="C48" s="452"/>
      <c r="D48" s="452"/>
      <c r="E48" s="191" t="s">
        <v>347</v>
      </c>
      <c r="F48" s="459"/>
      <c r="G48" s="453"/>
      <c r="H48" s="293"/>
    </row>
    <row r="49" spans="1:8" x14ac:dyDescent="0.2">
      <c r="A49" s="50"/>
      <c r="B49" s="49"/>
      <c r="C49" s="452"/>
      <c r="D49" s="452"/>
      <c r="E49" s="191" t="s">
        <v>348</v>
      </c>
      <c r="F49" s="194">
        <v>74</v>
      </c>
      <c r="G49" s="454"/>
      <c r="H49" s="529"/>
    </row>
    <row r="50" spans="1:8" x14ac:dyDescent="0.2">
      <c r="A50" s="50"/>
      <c r="B50" s="49"/>
      <c r="C50" s="40"/>
      <c r="D50" s="39"/>
      <c r="E50" s="540"/>
      <c r="F50" s="206"/>
      <c r="G50" s="38"/>
      <c r="H50" s="37"/>
    </row>
    <row r="51" spans="1:8" x14ac:dyDescent="0.2">
      <c r="A51" s="50"/>
      <c r="B51" s="49"/>
      <c r="C51" s="40"/>
      <c r="D51" s="39"/>
      <c r="E51" s="103"/>
      <c r="F51" s="81"/>
      <c r="G51" s="38"/>
      <c r="H51" s="37"/>
    </row>
    <row r="52" spans="1:8" x14ac:dyDescent="0.2">
      <c r="A52" s="50"/>
      <c r="B52" s="72" t="s">
        <v>43</v>
      </c>
      <c r="C52" s="72"/>
      <c r="D52" s="74"/>
      <c r="E52" s="75" t="s">
        <v>44</v>
      </c>
      <c r="F52" s="81"/>
      <c r="G52" s="38"/>
      <c r="H52" s="37"/>
    </row>
    <row r="53" spans="1:8" x14ac:dyDescent="0.2">
      <c r="A53" s="50"/>
      <c r="B53" s="49"/>
      <c r="C53" s="52"/>
      <c r="D53" s="51"/>
      <c r="E53" s="152"/>
      <c r="F53" s="153"/>
      <c r="G53" s="21"/>
      <c r="H53" s="37"/>
    </row>
    <row r="54" spans="1:8" x14ac:dyDescent="0.2">
      <c r="A54" s="28">
        <f>MAX(A$1:A53)+1</f>
        <v>8</v>
      </c>
      <c r="B54" s="49"/>
      <c r="C54" s="76" t="s">
        <v>59</v>
      </c>
      <c r="D54" s="77"/>
      <c r="E54" s="144" t="s">
        <v>60</v>
      </c>
      <c r="F54" s="145"/>
      <c r="G54" s="78" t="s">
        <v>0</v>
      </c>
      <c r="H54" s="29">
        <f>H55</f>
        <v>5.3689999999999998</v>
      </c>
    </row>
    <row r="55" spans="1:8" x14ac:dyDescent="0.2">
      <c r="A55" s="50"/>
      <c r="B55" s="49"/>
      <c r="C55" s="55"/>
      <c r="D55" s="104" t="s">
        <v>349</v>
      </c>
      <c r="E55" s="154" t="s">
        <v>350</v>
      </c>
      <c r="F55" s="155"/>
      <c r="G55" s="105" t="s">
        <v>0</v>
      </c>
      <c r="H55" s="37">
        <f>F56</f>
        <v>5.3689999999999998</v>
      </c>
    </row>
    <row r="56" spans="1:8" x14ac:dyDescent="0.2">
      <c r="A56" s="50"/>
      <c r="B56" s="49"/>
      <c r="C56" s="55"/>
      <c r="D56" s="54"/>
      <c r="E56" s="189" t="s">
        <v>351</v>
      </c>
      <c r="F56" s="181">
        <v>5.3689999999999998</v>
      </c>
      <c r="G56" s="53"/>
      <c r="H56" s="37"/>
    </row>
    <row r="57" spans="1:8" x14ac:dyDescent="0.2">
      <c r="A57" s="28"/>
      <c r="B57" s="48"/>
      <c r="C57" s="76"/>
      <c r="D57" s="77"/>
      <c r="E57" s="146"/>
      <c r="F57" s="147"/>
      <c r="G57" s="78"/>
      <c r="H57" s="29"/>
    </row>
    <row r="58" spans="1:8" x14ac:dyDescent="0.2">
      <c r="A58" s="28">
        <v>9</v>
      </c>
      <c r="B58" s="48"/>
      <c r="C58" s="76" t="s">
        <v>61</v>
      </c>
      <c r="D58" s="77"/>
      <c r="E58" s="144" t="s">
        <v>62</v>
      </c>
      <c r="F58" s="156"/>
      <c r="G58" s="78" t="s">
        <v>0</v>
      </c>
      <c r="H58" s="29">
        <f>H59</f>
        <v>71.875</v>
      </c>
    </row>
    <row r="59" spans="1:8" x14ac:dyDescent="0.2">
      <c r="A59" s="28"/>
      <c r="B59" s="48"/>
      <c r="C59" s="76"/>
      <c r="D59" s="104" t="s">
        <v>140</v>
      </c>
      <c r="E59" s="154" t="s">
        <v>141</v>
      </c>
      <c r="F59" s="157"/>
      <c r="G59" s="114" t="s">
        <v>0</v>
      </c>
      <c r="H59" s="456">
        <f>F63</f>
        <v>71.875</v>
      </c>
    </row>
    <row r="60" spans="1:8" ht="13.5" x14ac:dyDescent="0.2">
      <c r="A60" s="28"/>
      <c r="B60" s="48"/>
      <c r="C60" s="76"/>
      <c r="D60" s="104"/>
      <c r="E60" s="187" t="s">
        <v>352</v>
      </c>
      <c r="F60" s="194">
        <v>33.176000000000002</v>
      </c>
      <c r="G60" s="457"/>
      <c r="H60" s="522"/>
    </row>
    <row r="61" spans="1:8" ht="13.5" x14ac:dyDescent="0.2">
      <c r="A61" s="28"/>
      <c r="B61" s="48"/>
      <c r="C61" s="76"/>
      <c r="D61" s="104"/>
      <c r="E61" s="191" t="s">
        <v>353</v>
      </c>
      <c r="F61" s="194">
        <v>25.882999999999999</v>
      </c>
      <c r="G61" s="443"/>
      <c r="H61" s="523"/>
    </row>
    <row r="62" spans="1:8" ht="13.5" x14ac:dyDescent="0.2">
      <c r="A62" s="28"/>
      <c r="B62" s="48"/>
      <c r="C62" s="76"/>
      <c r="D62" s="104"/>
      <c r="E62" s="191" t="s">
        <v>354</v>
      </c>
      <c r="F62" s="194">
        <v>12.816000000000001</v>
      </c>
      <c r="G62" s="443"/>
      <c r="H62" s="523"/>
    </row>
    <row r="63" spans="1:8" ht="13.5" x14ac:dyDescent="0.2">
      <c r="A63" s="28"/>
      <c r="B63" s="48"/>
      <c r="C63" s="76"/>
      <c r="D63" s="104"/>
      <c r="E63" s="191" t="s">
        <v>67</v>
      </c>
      <c r="F63" s="194">
        <v>71.875</v>
      </c>
      <c r="G63" s="444"/>
      <c r="H63" s="161"/>
    </row>
    <row r="64" spans="1:8" x14ac:dyDescent="0.2">
      <c r="A64" s="28"/>
      <c r="B64" s="48"/>
      <c r="C64" s="76"/>
      <c r="D64" s="104"/>
      <c r="E64" s="154"/>
      <c r="F64" s="455"/>
      <c r="G64" s="114"/>
      <c r="H64" s="192"/>
    </row>
    <row r="65" spans="1:8" x14ac:dyDescent="0.2">
      <c r="A65" s="185">
        <v>10</v>
      </c>
      <c r="B65" s="48"/>
      <c r="C65" s="76" t="s">
        <v>142</v>
      </c>
      <c r="D65" s="77"/>
      <c r="E65" s="144" t="s">
        <v>143</v>
      </c>
      <c r="F65" s="134"/>
      <c r="G65" s="78" t="s">
        <v>53</v>
      </c>
      <c r="H65" s="192">
        <f>H66</f>
        <v>135.864</v>
      </c>
    </row>
    <row r="66" spans="1:8" x14ac:dyDescent="0.2">
      <c r="A66" s="28"/>
      <c r="B66" s="48"/>
      <c r="C66" s="76"/>
      <c r="D66" s="79" t="s">
        <v>144</v>
      </c>
      <c r="E66" s="146" t="s">
        <v>145</v>
      </c>
      <c r="F66" s="125"/>
      <c r="G66" s="80" t="s">
        <v>53</v>
      </c>
      <c r="H66" s="456">
        <f>F70</f>
        <v>135.864</v>
      </c>
    </row>
    <row r="67" spans="1:8" ht="13.5" x14ac:dyDescent="0.2">
      <c r="A67" s="28"/>
      <c r="B67" s="48"/>
      <c r="C67" s="76"/>
      <c r="D67" s="104"/>
      <c r="E67" s="187" t="s">
        <v>355</v>
      </c>
      <c r="F67" s="194">
        <v>48.4</v>
      </c>
      <c r="G67" s="457"/>
      <c r="H67" s="522"/>
    </row>
    <row r="68" spans="1:8" ht="13.5" x14ac:dyDescent="0.2">
      <c r="A68" s="28"/>
      <c r="B68" s="48"/>
      <c r="C68" s="76"/>
      <c r="D68" s="104"/>
      <c r="E68" s="191" t="s">
        <v>356</v>
      </c>
      <c r="F68" s="194">
        <v>30.184000000000001</v>
      </c>
      <c r="G68" s="443"/>
      <c r="H68" s="523"/>
    </row>
    <row r="69" spans="1:8" ht="13.5" x14ac:dyDescent="0.2">
      <c r="A69" s="28"/>
      <c r="B69" s="48"/>
      <c r="C69" s="76"/>
      <c r="D69" s="104"/>
      <c r="E69" s="191" t="s">
        <v>357</v>
      </c>
      <c r="F69" s="194">
        <v>57.28</v>
      </c>
      <c r="G69" s="443"/>
      <c r="H69" s="523"/>
    </row>
    <row r="70" spans="1:8" ht="13.5" x14ac:dyDescent="0.2">
      <c r="A70" s="28"/>
      <c r="B70" s="48"/>
      <c r="C70" s="76"/>
      <c r="D70" s="104"/>
      <c r="E70" s="191" t="s">
        <v>67</v>
      </c>
      <c r="F70" s="194">
        <v>135.864</v>
      </c>
      <c r="G70" s="444"/>
      <c r="H70" s="161"/>
    </row>
    <row r="71" spans="1:8" x14ac:dyDescent="0.2">
      <c r="A71" s="28"/>
      <c r="B71" s="48"/>
      <c r="C71" s="76"/>
      <c r="D71" s="104"/>
      <c r="E71" s="154"/>
      <c r="F71" s="158"/>
      <c r="G71" s="114"/>
      <c r="H71" s="192"/>
    </row>
    <row r="72" spans="1:8" x14ac:dyDescent="0.2">
      <c r="A72" s="28">
        <v>11</v>
      </c>
      <c r="B72" s="48"/>
      <c r="C72" s="76" t="s">
        <v>358</v>
      </c>
      <c r="D72" s="77"/>
      <c r="E72" s="144" t="s">
        <v>359</v>
      </c>
      <c r="F72" s="156"/>
      <c r="G72" s="78" t="s">
        <v>56</v>
      </c>
      <c r="H72" s="29">
        <f>H73</f>
        <v>4.1150000000000002</v>
      </c>
    </row>
    <row r="73" spans="1:8" x14ac:dyDescent="0.2">
      <c r="A73" s="28"/>
      <c r="B73" s="48"/>
      <c r="C73" s="76"/>
      <c r="D73" s="202" t="s">
        <v>360</v>
      </c>
      <c r="E73" s="188" t="s">
        <v>361</v>
      </c>
      <c r="F73" s="199"/>
      <c r="G73" s="203" t="s">
        <v>56</v>
      </c>
      <c r="H73" s="37">
        <f>F74</f>
        <v>4.1150000000000002</v>
      </c>
    </row>
    <row r="74" spans="1:8" x14ac:dyDescent="0.2">
      <c r="A74" s="28"/>
      <c r="B74" s="48"/>
      <c r="C74" s="76"/>
      <c r="D74" s="104"/>
      <c r="E74" s="154" t="s">
        <v>362</v>
      </c>
      <c r="F74" s="158">
        <v>4.1150000000000002</v>
      </c>
      <c r="G74" s="114"/>
      <c r="H74" s="29"/>
    </row>
    <row r="75" spans="1:8" x14ac:dyDescent="0.2">
      <c r="A75" s="28"/>
      <c r="B75" s="48"/>
      <c r="C75" s="76"/>
      <c r="D75" s="104"/>
      <c r="E75" s="154"/>
      <c r="F75" s="158"/>
      <c r="G75" s="114"/>
      <c r="H75" s="29"/>
    </row>
    <row r="76" spans="1:8" ht="13.5" thickBot="1" x14ac:dyDescent="0.25">
      <c r="A76" s="12"/>
      <c r="B76" s="11"/>
      <c r="C76" s="10"/>
      <c r="D76" s="9"/>
      <c r="E76" s="8"/>
      <c r="F76" s="7"/>
      <c r="G76" s="6"/>
      <c r="H76" s="5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8"/>
  <sheetViews>
    <sheetView topLeftCell="A293" zoomScaleNormal="100" workbookViewId="0">
      <selection activeCell="A310" sqref="A310:XFD310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8.1406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8" t="s">
        <v>13</v>
      </c>
      <c r="B1" s="68"/>
      <c r="C1" s="67"/>
      <c r="D1" s="66"/>
      <c r="E1" s="71" t="s">
        <v>209</v>
      </c>
      <c r="F1" s="65"/>
      <c r="G1" s="70"/>
      <c r="H1" s="69"/>
    </row>
    <row r="2" spans="1:8" ht="13.5" thickBot="1" x14ac:dyDescent="0.25">
      <c r="A2" s="176" t="s">
        <v>12</v>
      </c>
      <c r="B2" s="68"/>
      <c r="C2" s="67"/>
      <c r="D2" s="66"/>
      <c r="E2" s="296" t="s">
        <v>212</v>
      </c>
      <c r="F2" s="65"/>
      <c r="G2" s="70"/>
      <c r="H2" s="64"/>
    </row>
    <row r="3" spans="1:8" x14ac:dyDescent="0.2">
      <c r="A3" s="497" t="s">
        <v>11</v>
      </c>
      <c r="B3" s="498"/>
      <c r="C3" s="498"/>
      <c r="D3" s="63"/>
      <c r="E3" s="499" t="s">
        <v>10</v>
      </c>
      <c r="F3" s="500"/>
      <c r="G3" s="503" t="s">
        <v>9</v>
      </c>
      <c r="H3" s="505" t="s">
        <v>130</v>
      </c>
    </row>
    <row r="4" spans="1:8" ht="13.5" thickBot="1" x14ac:dyDescent="0.25">
      <c r="A4" s="62" t="s">
        <v>8</v>
      </c>
      <c r="B4" s="61" t="s">
        <v>7</v>
      </c>
      <c r="C4" s="61" t="s">
        <v>6</v>
      </c>
      <c r="D4" s="61" t="s">
        <v>5</v>
      </c>
      <c r="E4" s="501"/>
      <c r="F4" s="502"/>
      <c r="G4" s="504"/>
      <c r="H4" s="506"/>
    </row>
    <row r="5" spans="1:8" x14ac:dyDescent="0.2">
      <c r="A5" s="82"/>
      <c r="B5" s="83"/>
      <c r="C5" s="83"/>
      <c r="D5" s="83"/>
      <c r="E5" s="84"/>
      <c r="F5" s="85"/>
      <c r="G5" s="86"/>
      <c r="H5" s="87"/>
    </row>
    <row r="6" spans="1:8" x14ac:dyDescent="0.2">
      <c r="A6" s="82"/>
      <c r="B6" s="93" t="s">
        <v>28</v>
      </c>
      <c r="C6" s="94"/>
      <c r="D6" s="95"/>
      <c r="E6" s="96" t="s">
        <v>29</v>
      </c>
      <c r="F6" s="106"/>
      <c r="G6" s="86"/>
      <c r="H6" s="108"/>
    </row>
    <row r="7" spans="1:8" x14ac:dyDescent="0.2">
      <c r="A7" s="139">
        <v>1</v>
      </c>
      <c r="B7" s="92"/>
      <c r="C7" s="97" t="s">
        <v>30</v>
      </c>
      <c r="D7" s="98"/>
      <c r="E7" s="138" t="s">
        <v>31</v>
      </c>
      <c r="F7" s="140"/>
      <c r="G7" s="99" t="s">
        <v>0</v>
      </c>
      <c r="H7" s="141">
        <f>F8</f>
        <v>77.33</v>
      </c>
    </row>
    <row r="8" spans="1:8" x14ac:dyDescent="0.2">
      <c r="A8" s="142"/>
      <c r="B8" s="92"/>
      <c r="C8" s="97"/>
      <c r="D8" s="98"/>
      <c r="E8" s="186" t="s">
        <v>575</v>
      </c>
      <c r="F8" s="143">
        <v>77.33</v>
      </c>
      <c r="G8" s="99"/>
      <c r="H8" s="108"/>
    </row>
    <row r="9" spans="1:8" x14ac:dyDescent="0.2">
      <c r="A9" s="142"/>
      <c r="B9" s="92"/>
      <c r="C9" s="97"/>
      <c r="D9" s="98"/>
      <c r="E9" s="138"/>
      <c r="F9" s="140"/>
      <c r="G9" s="99"/>
      <c r="H9" s="108"/>
    </row>
    <row r="10" spans="1:8" x14ac:dyDescent="0.2">
      <c r="A10" s="19"/>
      <c r="B10" s="18"/>
      <c r="C10" s="18"/>
      <c r="D10" s="88"/>
      <c r="E10" s="89"/>
      <c r="F10" s="90"/>
      <c r="G10" s="91"/>
      <c r="H10" s="109"/>
    </row>
    <row r="11" spans="1:8" x14ac:dyDescent="0.2">
      <c r="A11" s="44"/>
      <c r="B11" s="72" t="s">
        <v>14</v>
      </c>
      <c r="C11" s="73"/>
      <c r="D11" s="74"/>
      <c r="E11" s="75" t="s">
        <v>15</v>
      </c>
      <c r="F11" s="60"/>
      <c r="G11" s="30"/>
      <c r="H11" s="110"/>
    </row>
    <row r="12" spans="1:8" x14ac:dyDescent="0.2">
      <c r="A12" s="19"/>
      <c r="B12" s="18"/>
      <c r="C12" s="18"/>
      <c r="D12" s="18"/>
      <c r="E12" s="59"/>
      <c r="F12" s="58"/>
      <c r="G12" s="18"/>
      <c r="H12" s="111"/>
    </row>
    <row r="13" spans="1:8" x14ac:dyDescent="0.2">
      <c r="A13" s="28">
        <f>MAX(A$1:A12)+1</f>
        <v>2</v>
      </c>
      <c r="B13" s="48"/>
      <c r="C13" s="76" t="s">
        <v>16</v>
      </c>
      <c r="D13" s="77"/>
      <c r="E13" s="144" t="s">
        <v>17</v>
      </c>
      <c r="F13" s="145"/>
      <c r="G13" s="78" t="s">
        <v>0</v>
      </c>
      <c r="H13" s="57">
        <f>H14</f>
        <v>2.9870000000000001</v>
      </c>
    </row>
    <row r="14" spans="1:8" x14ac:dyDescent="0.2">
      <c r="A14" s="28"/>
      <c r="B14" s="48"/>
      <c r="C14" s="48"/>
      <c r="D14" s="79" t="s">
        <v>18</v>
      </c>
      <c r="E14" s="146" t="s">
        <v>19</v>
      </c>
      <c r="F14" s="147"/>
      <c r="G14" s="80" t="s">
        <v>0</v>
      </c>
      <c r="H14" s="521">
        <f>F15</f>
        <v>2.9870000000000001</v>
      </c>
    </row>
    <row r="15" spans="1:8" ht="18.600000000000001" customHeight="1" x14ac:dyDescent="0.2">
      <c r="A15" s="28"/>
      <c r="B15" s="46"/>
      <c r="C15" s="56"/>
      <c r="D15" s="17"/>
      <c r="E15" s="187" t="s">
        <v>564</v>
      </c>
      <c r="F15" s="183">
        <v>2.9870000000000001</v>
      </c>
      <c r="G15" s="136"/>
      <c r="H15" s="170"/>
    </row>
    <row r="16" spans="1:8" x14ac:dyDescent="0.2">
      <c r="A16" s="28"/>
      <c r="B16" s="46"/>
      <c r="C16" s="56"/>
      <c r="D16" s="17"/>
      <c r="E16" s="27"/>
      <c r="F16" s="113"/>
      <c r="G16" s="18"/>
      <c r="H16" s="112"/>
    </row>
    <row r="17" spans="1:8" x14ac:dyDescent="0.2">
      <c r="A17" s="28">
        <f>MAX(A$1:A16)+1</f>
        <v>3</v>
      </c>
      <c r="B17" s="49"/>
      <c r="C17" s="76" t="s">
        <v>269</v>
      </c>
      <c r="D17" s="77"/>
      <c r="E17" s="144" t="s">
        <v>270</v>
      </c>
      <c r="F17" s="156"/>
      <c r="G17" s="78" t="s">
        <v>0</v>
      </c>
      <c r="H17" s="192">
        <f>H18</f>
        <v>74.34</v>
      </c>
    </row>
    <row r="18" spans="1:8" x14ac:dyDescent="0.2">
      <c r="A18" s="50"/>
      <c r="B18" s="49"/>
      <c r="C18" s="52"/>
      <c r="D18" s="202" t="s">
        <v>565</v>
      </c>
      <c r="E18" s="188" t="s">
        <v>566</v>
      </c>
      <c r="F18" s="196"/>
      <c r="G18" s="80" t="s">
        <v>0</v>
      </c>
      <c r="H18" s="456">
        <f>F23</f>
        <v>74.34</v>
      </c>
    </row>
    <row r="19" spans="1:8" ht="13.9" customHeight="1" x14ac:dyDescent="0.2">
      <c r="A19" s="50"/>
      <c r="B19" s="49"/>
      <c r="C19" s="52"/>
      <c r="D19" s="51"/>
      <c r="E19" s="187" t="s">
        <v>567</v>
      </c>
      <c r="F19" s="194">
        <v>21.535</v>
      </c>
      <c r="G19" s="457"/>
      <c r="H19" s="522"/>
    </row>
    <row r="20" spans="1:8" ht="13.9" customHeight="1" x14ac:dyDescent="0.2">
      <c r="A20" s="50"/>
      <c r="B20" s="49"/>
      <c r="C20" s="52"/>
      <c r="D20" s="51"/>
      <c r="E20" s="191" t="s">
        <v>568</v>
      </c>
      <c r="F20" s="194">
        <v>15.458</v>
      </c>
      <c r="G20" s="443"/>
      <c r="H20" s="523"/>
    </row>
    <row r="21" spans="1:8" ht="13.9" customHeight="1" x14ac:dyDescent="0.2">
      <c r="A21" s="50"/>
      <c r="B21" s="49"/>
      <c r="C21" s="52"/>
      <c r="D21" s="51"/>
      <c r="E21" s="191" t="s">
        <v>569</v>
      </c>
      <c r="F21" s="194">
        <v>15.811999999999999</v>
      </c>
      <c r="G21" s="443"/>
      <c r="H21" s="523"/>
    </row>
    <row r="22" spans="1:8" ht="13.9" customHeight="1" x14ac:dyDescent="0.2">
      <c r="A22" s="50"/>
      <c r="B22" s="49"/>
      <c r="C22" s="52"/>
      <c r="D22" s="51"/>
      <c r="E22" s="191" t="s">
        <v>570</v>
      </c>
      <c r="F22" s="194">
        <v>21.535</v>
      </c>
      <c r="G22" s="443"/>
      <c r="H22" s="523"/>
    </row>
    <row r="23" spans="1:8" ht="13.9" customHeight="1" x14ac:dyDescent="0.2">
      <c r="A23" s="50"/>
      <c r="B23" s="49"/>
      <c r="C23" s="52"/>
      <c r="D23" s="51"/>
      <c r="E23" s="191" t="s">
        <v>67</v>
      </c>
      <c r="F23" s="194">
        <v>74.34</v>
      </c>
      <c r="G23" s="444"/>
      <c r="H23" s="161"/>
    </row>
    <row r="24" spans="1:8" ht="13.9" customHeight="1" x14ac:dyDescent="0.2">
      <c r="A24" s="50"/>
      <c r="B24" s="49"/>
      <c r="C24" s="52"/>
      <c r="D24" s="51"/>
      <c r="E24" s="191"/>
      <c r="F24" s="129"/>
      <c r="G24" s="118"/>
      <c r="H24" s="523"/>
    </row>
    <row r="25" spans="1:8" x14ac:dyDescent="0.2">
      <c r="A25" s="100">
        <v>4</v>
      </c>
      <c r="B25" s="49"/>
      <c r="C25" s="76" t="s">
        <v>24</v>
      </c>
      <c r="D25" s="77"/>
      <c r="E25" s="144" t="s">
        <v>25</v>
      </c>
      <c r="F25" s="145"/>
      <c r="G25" s="78" t="s">
        <v>0</v>
      </c>
      <c r="H25" s="29">
        <f>H26</f>
        <v>77.33</v>
      </c>
    </row>
    <row r="26" spans="1:8" x14ac:dyDescent="0.2">
      <c r="A26" s="50"/>
      <c r="B26" s="49"/>
      <c r="C26" s="52"/>
      <c r="D26" s="79" t="s">
        <v>26</v>
      </c>
      <c r="E26" s="146" t="s">
        <v>27</v>
      </c>
      <c r="F26" s="147"/>
      <c r="G26" s="80" t="s">
        <v>0</v>
      </c>
      <c r="H26" s="37">
        <f>F27</f>
        <v>77.33</v>
      </c>
    </row>
    <row r="27" spans="1:8" x14ac:dyDescent="0.2">
      <c r="A27" s="50"/>
      <c r="B27" s="49"/>
      <c r="C27" s="52"/>
      <c r="D27" s="79"/>
      <c r="E27" s="188" t="s">
        <v>571</v>
      </c>
      <c r="F27" s="147">
        <v>77.33</v>
      </c>
      <c r="G27" s="80"/>
      <c r="H27" s="37"/>
    </row>
    <row r="28" spans="1:8" x14ac:dyDescent="0.2">
      <c r="A28" s="50"/>
      <c r="B28" s="49"/>
      <c r="C28" s="52"/>
      <c r="D28" s="79"/>
      <c r="E28" s="146"/>
      <c r="F28" s="147"/>
      <c r="G28" s="80"/>
      <c r="H28" s="37"/>
    </row>
    <row r="29" spans="1:8" x14ac:dyDescent="0.2">
      <c r="A29" s="100">
        <v>5</v>
      </c>
      <c r="B29" s="49"/>
      <c r="C29" s="76" t="s">
        <v>39</v>
      </c>
      <c r="D29" s="77"/>
      <c r="E29" s="144" t="s">
        <v>40</v>
      </c>
      <c r="F29" s="145"/>
      <c r="G29" s="78" t="s">
        <v>0</v>
      </c>
      <c r="H29" s="29">
        <f>H30</f>
        <v>169.68</v>
      </c>
    </row>
    <row r="30" spans="1:8" x14ac:dyDescent="0.2">
      <c r="A30" s="100"/>
      <c r="B30" s="49"/>
      <c r="C30" s="76"/>
      <c r="D30" s="79" t="s">
        <v>41</v>
      </c>
      <c r="E30" s="146" t="s">
        <v>42</v>
      </c>
      <c r="F30" s="147"/>
      <c r="G30" s="80" t="s">
        <v>0</v>
      </c>
      <c r="H30" s="37">
        <f>F32</f>
        <v>169.68</v>
      </c>
    </row>
    <row r="31" spans="1:8" x14ac:dyDescent="0.2">
      <c r="A31" s="100"/>
      <c r="B31" s="49"/>
      <c r="C31" s="76"/>
      <c r="D31" s="101"/>
      <c r="E31" s="102" t="s">
        <v>32</v>
      </c>
      <c r="F31" s="145"/>
      <c r="G31" s="78"/>
      <c r="H31" s="37"/>
    </row>
    <row r="32" spans="1:8" x14ac:dyDescent="0.2">
      <c r="A32" s="100"/>
      <c r="B32" s="49"/>
      <c r="C32" s="76"/>
      <c r="D32" s="77"/>
      <c r="E32" s="462" t="s">
        <v>572</v>
      </c>
      <c r="F32" s="147">
        <v>169.68</v>
      </c>
      <c r="G32" s="78"/>
      <c r="H32" s="37"/>
    </row>
    <row r="33" spans="1:8" x14ac:dyDescent="0.2">
      <c r="A33" s="100"/>
      <c r="B33" s="49"/>
      <c r="C33" s="76"/>
      <c r="D33" s="77"/>
      <c r="E33" s="188"/>
      <c r="F33" s="196"/>
      <c r="G33" s="126"/>
      <c r="H33" s="37"/>
    </row>
    <row r="34" spans="1:8" x14ac:dyDescent="0.2">
      <c r="A34" s="100">
        <v>6</v>
      </c>
      <c r="B34" s="49"/>
      <c r="C34" s="43" t="s">
        <v>4</v>
      </c>
      <c r="D34" s="32"/>
      <c r="E34" s="148" t="s">
        <v>3</v>
      </c>
      <c r="F34" s="465"/>
      <c r="G34" s="471" t="s">
        <v>0</v>
      </c>
      <c r="H34" s="29">
        <f>H35</f>
        <v>77.33</v>
      </c>
    </row>
    <row r="35" spans="1:8" x14ac:dyDescent="0.2">
      <c r="A35" s="100"/>
      <c r="B35" s="49"/>
      <c r="C35" s="40"/>
      <c r="D35" s="39" t="s">
        <v>2</v>
      </c>
      <c r="E35" s="150" t="s">
        <v>1</v>
      </c>
      <c r="F35" s="466"/>
      <c r="G35" s="472" t="s">
        <v>0</v>
      </c>
      <c r="H35" s="37">
        <f>F36</f>
        <v>77.33</v>
      </c>
    </row>
    <row r="36" spans="1:8" x14ac:dyDescent="0.2">
      <c r="A36" s="100"/>
      <c r="B36" s="49"/>
      <c r="C36" s="40"/>
      <c r="D36" s="39"/>
      <c r="E36" s="450" t="s">
        <v>33</v>
      </c>
      <c r="F36" s="205">
        <f>F27</f>
        <v>77.33</v>
      </c>
      <c r="G36" s="472"/>
      <c r="H36" s="37"/>
    </row>
    <row r="37" spans="1:8" x14ac:dyDescent="0.2">
      <c r="A37" s="100"/>
      <c r="B37" s="49"/>
      <c r="C37" s="40"/>
      <c r="D37" s="39"/>
      <c r="E37" s="103"/>
      <c r="F37" s="467"/>
      <c r="G37" s="472"/>
      <c r="H37" s="37"/>
    </row>
    <row r="38" spans="1:8" x14ac:dyDescent="0.2">
      <c r="A38" s="100">
        <v>7</v>
      </c>
      <c r="B38" s="49"/>
      <c r="C38" s="76" t="s">
        <v>34</v>
      </c>
      <c r="D38" s="77"/>
      <c r="E38" s="144" t="s">
        <v>35</v>
      </c>
      <c r="F38" s="195"/>
      <c r="G38" s="126" t="s">
        <v>0</v>
      </c>
      <c r="H38" s="29">
        <f>H39</f>
        <v>154.66</v>
      </c>
    </row>
    <row r="39" spans="1:8" x14ac:dyDescent="0.2">
      <c r="A39" s="50"/>
      <c r="B39" s="49"/>
      <c r="C39" s="76"/>
      <c r="D39" s="79" t="s">
        <v>36</v>
      </c>
      <c r="E39" s="146" t="s">
        <v>37</v>
      </c>
      <c r="F39" s="196"/>
      <c r="G39" s="121" t="s">
        <v>0</v>
      </c>
      <c r="H39" s="37">
        <f>F40</f>
        <v>154.66</v>
      </c>
    </row>
    <row r="40" spans="1:8" x14ac:dyDescent="0.2">
      <c r="A40" s="50"/>
      <c r="B40" s="49"/>
      <c r="C40" s="40"/>
      <c r="D40" s="39"/>
      <c r="E40" s="450" t="s">
        <v>38</v>
      </c>
      <c r="F40" s="205">
        <f>F36*2</f>
        <v>154.66</v>
      </c>
      <c r="G40" s="472"/>
      <c r="H40" s="37"/>
    </row>
    <row r="41" spans="1:8" x14ac:dyDescent="0.2">
      <c r="A41" s="50"/>
      <c r="B41" s="49"/>
      <c r="C41" s="40"/>
      <c r="D41" s="39"/>
      <c r="E41" s="450"/>
      <c r="F41" s="205"/>
      <c r="G41" s="472"/>
      <c r="H41" s="37"/>
    </row>
    <row r="42" spans="1:8" x14ac:dyDescent="0.2">
      <c r="A42" s="464">
        <v>8</v>
      </c>
      <c r="B42" s="49"/>
      <c r="C42" s="76" t="s">
        <v>343</v>
      </c>
      <c r="D42" s="77"/>
      <c r="E42" s="460" t="s">
        <v>344</v>
      </c>
      <c r="F42" s="195"/>
      <c r="G42" s="126" t="s">
        <v>53</v>
      </c>
      <c r="H42" s="295">
        <f>H43</f>
        <v>657.66</v>
      </c>
    </row>
    <row r="43" spans="1:8" x14ac:dyDescent="0.2">
      <c r="A43" s="50"/>
      <c r="B43" s="49"/>
      <c r="C43" s="451"/>
      <c r="D43" s="202" t="s">
        <v>345</v>
      </c>
      <c r="E43" s="461" t="s">
        <v>346</v>
      </c>
      <c r="F43" s="458"/>
      <c r="G43" s="208" t="s">
        <v>53</v>
      </c>
      <c r="H43" s="293">
        <f>F45</f>
        <v>657.66</v>
      </c>
    </row>
    <row r="44" spans="1:8" x14ac:dyDescent="0.2">
      <c r="A44" s="50"/>
      <c r="B44" s="49"/>
      <c r="C44" s="452"/>
      <c r="D44" s="452"/>
      <c r="E44" s="462" t="s">
        <v>574</v>
      </c>
      <c r="F44" s="459"/>
      <c r="G44" s="469"/>
      <c r="H44" s="293"/>
    </row>
    <row r="45" spans="1:8" x14ac:dyDescent="0.2">
      <c r="A45" s="50"/>
      <c r="B45" s="49"/>
      <c r="C45" s="452"/>
      <c r="D45" s="452"/>
      <c r="E45" s="462" t="s">
        <v>573</v>
      </c>
      <c r="F45" s="194">
        <v>657.66</v>
      </c>
      <c r="G45" s="470"/>
      <c r="H45" s="529"/>
    </row>
    <row r="46" spans="1:8" x14ac:dyDescent="0.2">
      <c r="A46" s="50"/>
      <c r="B46" s="49"/>
      <c r="C46" s="40"/>
      <c r="D46" s="39"/>
      <c r="E46" s="103"/>
      <c r="F46" s="467"/>
      <c r="G46" s="472"/>
      <c r="H46" s="37"/>
    </row>
    <row r="47" spans="1:8" x14ac:dyDescent="0.2">
      <c r="A47" s="50"/>
      <c r="B47" s="49"/>
      <c r="C47" s="40"/>
      <c r="D47" s="39"/>
      <c r="E47" s="103"/>
      <c r="F47" s="467"/>
      <c r="G47" s="472"/>
      <c r="H47" s="37"/>
    </row>
    <row r="48" spans="1:8" x14ac:dyDescent="0.2">
      <c r="A48" s="50"/>
      <c r="B48" s="72" t="s">
        <v>43</v>
      </c>
      <c r="C48" s="72"/>
      <c r="D48" s="74"/>
      <c r="E48" s="75" t="s">
        <v>44</v>
      </c>
      <c r="F48" s="467"/>
      <c r="G48" s="472"/>
      <c r="H48" s="37"/>
    </row>
    <row r="49" spans="1:8" x14ac:dyDescent="0.2">
      <c r="A49" s="50"/>
      <c r="B49" s="49"/>
      <c r="C49" s="52"/>
      <c r="D49" s="51"/>
      <c r="E49" s="152"/>
      <c r="F49" s="153"/>
      <c r="G49" s="21"/>
      <c r="H49" s="37"/>
    </row>
    <row r="50" spans="1:8" x14ac:dyDescent="0.2">
      <c r="A50" s="28">
        <f>MAX(A$1:A49)+1</f>
        <v>9</v>
      </c>
      <c r="B50" s="49"/>
      <c r="C50" s="76" t="s">
        <v>45</v>
      </c>
      <c r="D50" s="77"/>
      <c r="E50" s="144" t="s">
        <v>46</v>
      </c>
      <c r="F50" s="145"/>
      <c r="G50" s="78" t="s">
        <v>0</v>
      </c>
      <c r="H50" s="29">
        <f>H51</f>
        <v>12.6</v>
      </c>
    </row>
    <row r="51" spans="1:8" x14ac:dyDescent="0.2">
      <c r="A51" s="50"/>
      <c r="B51" s="49"/>
      <c r="C51" s="55"/>
      <c r="D51" s="104" t="s">
        <v>47</v>
      </c>
      <c r="E51" s="154" t="s">
        <v>48</v>
      </c>
      <c r="F51" s="155"/>
      <c r="G51" s="105" t="s">
        <v>0</v>
      </c>
      <c r="H51" s="37">
        <f>F57</f>
        <v>12.6</v>
      </c>
    </row>
    <row r="52" spans="1:8" x14ac:dyDescent="0.2">
      <c r="A52" s="50"/>
      <c r="B52" s="49"/>
      <c r="C52" s="55"/>
      <c r="D52" s="54"/>
      <c r="E52" s="189" t="s">
        <v>581</v>
      </c>
      <c r="F52" s="181"/>
      <c r="G52" s="253"/>
      <c r="H52" s="456"/>
    </row>
    <row r="53" spans="1:8" ht="13.5" x14ac:dyDescent="0.2">
      <c r="A53" s="50"/>
      <c r="B53" s="49"/>
      <c r="C53" s="55"/>
      <c r="D53" s="54"/>
      <c r="E53" s="191" t="s">
        <v>577</v>
      </c>
      <c r="F53" s="200">
        <v>3.65</v>
      </c>
      <c r="G53" s="118"/>
      <c r="H53" s="523"/>
    </row>
    <row r="54" spans="1:8" ht="13.5" x14ac:dyDescent="0.2">
      <c r="A54" s="50"/>
      <c r="B54" s="49"/>
      <c r="C54" s="55"/>
      <c r="D54" s="54"/>
      <c r="E54" s="191" t="s">
        <v>578</v>
      </c>
      <c r="F54" s="200">
        <v>2.62</v>
      </c>
      <c r="G54" s="118"/>
      <c r="H54" s="523"/>
    </row>
    <row r="55" spans="1:8" ht="13.5" x14ac:dyDescent="0.2">
      <c r="A55" s="50"/>
      <c r="B55" s="49"/>
      <c r="C55" s="55"/>
      <c r="D55" s="54"/>
      <c r="E55" s="191" t="s">
        <v>579</v>
      </c>
      <c r="F55" s="200">
        <v>2.68</v>
      </c>
      <c r="G55" s="118"/>
      <c r="H55" s="523"/>
    </row>
    <row r="56" spans="1:8" ht="13.5" x14ac:dyDescent="0.2">
      <c r="A56" s="50"/>
      <c r="B56" s="49"/>
      <c r="C56" s="55"/>
      <c r="D56" s="54"/>
      <c r="E56" s="191" t="s">
        <v>580</v>
      </c>
      <c r="F56" s="200">
        <v>3.65</v>
      </c>
      <c r="G56" s="118"/>
      <c r="H56" s="523"/>
    </row>
    <row r="57" spans="1:8" ht="13.5" x14ac:dyDescent="0.2">
      <c r="A57" s="50"/>
      <c r="B57" s="49"/>
      <c r="C57" s="55"/>
      <c r="D57" s="54"/>
      <c r="E57" s="191" t="s">
        <v>67</v>
      </c>
      <c r="F57" s="200">
        <f>SUM(F53:F56)</f>
        <v>12.6</v>
      </c>
      <c r="G57" s="119"/>
      <c r="H57" s="161"/>
    </row>
    <row r="58" spans="1:8" ht="13.5" x14ac:dyDescent="0.2">
      <c r="A58" s="50"/>
      <c r="B58" s="49"/>
      <c r="C58" s="55"/>
      <c r="D58" s="54"/>
      <c r="E58" s="115"/>
      <c r="F58" s="130"/>
      <c r="G58" s="119"/>
      <c r="H58" s="161"/>
    </row>
    <row r="59" spans="1:8" x14ac:dyDescent="0.2">
      <c r="A59" s="28">
        <f>MAX(A$1:A57)+1</f>
        <v>10</v>
      </c>
      <c r="B59" s="49"/>
      <c r="C59" s="76" t="s">
        <v>49</v>
      </c>
      <c r="D59" s="77"/>
      <c r="E59" s="144" t="s">
        <v>50</v>
      </c>
      <c r="F59" s="465"/>
      <c r="G59" s="471" t="s">
        <v>0</v>
      </c>
      <c r="H59" s="192">
        <f>H60</f>
        <v>104.05</v>
      </c>
    </row>
    <row r="60" spans="1:8" x14ac:dyDescent="0.2">
      <c r="A60" s="50"/>
      <c r="B60" s="49"/>
      <c r="C60" s="40"/>
      <c r="D60" s="104" t="s">
        <v>138</v>
      </c>
      <c r="E60" s="154" t="s">
        <v>139</v>
      </c>
      <c r="F60" s="155"/>
      <c r="G60" s="105" t="s">
        <v>0</v>
      </c>
      <c r="H60" s="193">
        <f>F72</f>
        <v>104.05</v>
      </c>
    </row>
    <row r="61" spans="1:8" ht="14.45" customHeight="1" x14ac:dyDescent="0.2">
      <c r="A61" s="50"/>
      <c r="B61" s="49"/>
      <c r="C61" s="40"/>
      <c r="D61" s="39"/>
      <c r="E61" s="187" t="s">
        <v>582</v>
      </c>
      <c r="F61" s="491" t="s">
        <v>336</v>
      </c>
      <c r="G61" s="442"/>
      <c r="H61" s="536"/>
    </row>
    <row r="62" spans="1:8" ht="14.45" customHeight="1" x14ac:dyDescent="0.2">
      <c r="A62" s="50"/>
      <c r="B62" s="49"/>
      <c r="C62" s="40"/>
      <c r="D62" s="39"/>
      <c r="E62" s="191" t="s">
        <v>583</v>
      </c>
      <c r="F62" s="200">
        <v>29.2</v>
      </c>
      <c r="G62" s="443"/>
      <c r="H62" s="523"/>
    </row>
    <row r="63" spans="1:8" ht="14.45" customHeight="1" x14ac:dyDescent="0.2">
      <c r="A63" s="50"/>
      <c r="B63" s="49"/>
      <c r="C63" s="40"/>
      <c r="D63" s="39"/>
      <c r="E63" s="191" t="s">
        <v>584</v>
      </c>
      <c r="F63" s="200">
        <v>20.96</v>
      </c>
      <c r="G63" s="443"/>
      <c r="H63" s="523"/>
    </row>
    <row r="64" spans="1:8" ht="14.45" customHeight="1" x14ac:dyDescent="0.2">
      <c r="A64" s="50"/>
      <c r="B64" s="49"/>
      <c r="C64" s="40"/>
      <c r="D64" s="39"/>
      <c r="E64" s="191" t="s">
        <v>585</v>
      </c>
      <c r="F64" s="200">
        <v>21.44</v>
      </c>
      <c r="G64" s="443"/>
      <c r="H64" s="523"/>
    </row>
    <row r="65" spans="1:8" ht="14.45" customHeight="1" x14ac:dyDescent="0.2">
      <c r="A65" s="50"/>
      <c r="B65" s="49"/>
      <c r="C65" s="40"/>
      <c r="D65" s="39"/>
      <c r="E65" s="191" t="s">
        <v>586</v>
      </c>
      <c r="F65" s="200">
        <v>29.2</v>
      </c>
      <c r="G65" s="443"/>
      <c r="H65" s="523"/>
    </row>
    <row r="66" spans="1:8" ht="14.45" customHeight="1" x14ac:dyDescent="0.2">
      <c r="A66" s="50"/>
      <c r="B66" s="49"/>
      <c r="C66" s="40"/>
      <c r="D66" s="39"/>
      <c r="E66" s="191" t="s">
        <v>593</v>
      </c>
      <c r="F66" s="491" t="s">
        <v>336</v>
      </c>
      <c r="G66" s="448"/>
      <c r="H66" s="172"/>
    </row>
    <row r="67" spans="1:8" ht="14.45" customHeight="1" x14ac:dyDescent="0.2">
      <c r="A67" s="50"/>
      <c r="B67" s="49"/>
      <c r="C67" s="40"/>
      <c r="D67" s="39"/>
      <c r="E67" s="191" t="s">
        <v>588</v>
      </c>
      <c r="F67" s="200">
        <v>0.88900000000000001</v>
      </c>
      <c r="G67" s="443"/>
      <c r="H67" s="523"/>
    </row>
    <row r="68" spans="1:8" ht="14.45" customHeight="1" x14ac:dyDescent="0.2">
      <c r="A68" s="50"/>
      <c r="B68" s="49"/>
      <c r="C68" s="40"/>
      <c r="D68" s="39"/>
      <c r="E68" s="191" t="s">
        <v>589</v>
      </c>
      <c r="F68" s="200">
        <v>0.88900000000000001</v>
      </c>
      <c r="G68" s="443"/>
      <c r="H68" s="523"/>
    </row>
    <row r="69" spans="1:8" ht="14.45" customHeight="1" x14ac:dyDescent="0.2">
      <c r="A69" s="50"/>
      <c r="B69" s="49"/>
      <c r="C69" s="40"/>
      <c r="D69" s="39"/>
      <c r="E69" s="191" t="s">
        <v>590</v>
      </c>
      <c r="F69" s="200">
        <v>0.69099999999999995</v>
      </c>
      <c r="G69" s="443"/>
      <c r="H69" s="523"/>
    </row>
    <row r="70" spans="1:8" ht="14.45" customHeight="1" x14ac:dyDescent="0.2">
      <c r="A70" s="50"/>
      <c r="B70" s="49"/>
      <c r="C70" s="40"/>
      <c r="D70" s="39"/>
      <c r="E70" s="191" t="s">
        <v>591</v>
      </c>
      <c r="F70" s="200">
        <v>0.78100000000000003</v>
      </c>
      <c r="G70" s="443"/>
      <c r="H70" s="523"/>
    </row>
    <row r="71" spans="1:8" ht="14.45" customHeight="1" x14ac:dyDescent="0.2">
      <c r="A71" s="50"/>
      <c r="B71" s="49"/>
      <c r="C71" s="40"/>
      <c r="D71" s="39"/>
      <c r="E71" s="191" t="s">
        <v>592</v>
      </c>
      <c r="F71" s="491" t="s">
        <v>336</v>
      </c>
      <c r="G71" s="448"/>
      <c r="H71" s="172"/>
    </row>
    <row r="72" spans="1:8" ht="14.45" customHeight="1" x14ac:dyDescent="0.2">
      <c r="A72" s="50"/>
      <c r="B72" s="49"/>
      <c r="C72" s="40"/>
      <c r="D72" s="39"/>
      <c r="E72" s="191" t="s">
        <v>67</v>
      </c>
      <c r="F72" s="200">
        <v>104.05</v>
      </c>
      <c r="G72" s="444"/>
      <c r="H72" s="161"/>
    </row>
    <row r="73" spans="1:8" ht="13.5" x14ac:dyDescent="0.2">
      <c r="A73" s="28"/>
      <c r="B73" s="48"/>
      <c r="C73" s="47"/>
      <c r="D73" s="47"/>
      <c r="E73" s="115"/>
      <c r="F73" s="123"/>
      <c r="G73" s="119"/>
      <c r="H73" s="161"/>
    </row>
    <row r="74" spans="1:8" x14ac:dyDescent="0.2">
      <c r="A74" s="28">
        <v>11</v>
      </c>
      <c r="B74" s="48"/>
      <c r="C74" s="76" t="s">
        <v>51</v>
      </c>
      <c r="D74" s="77"/>
      <c r="E74" s="144" t="s">
        <v>52</v>
      </c>
      <c r="F74" s="195"/>
      <c r="G74" s="126" t="s">
        <v>53</v>
      </c>
      <c r="H74" s="192">
        <f>H75</f>
        <v>108.15700000000001</v>
      </c>
    </row>
    <row r="75" spans="1:8" x14ac:dyDescent="0.2">
      <c r="A75" s="28"/>
      <c r="B75" s="48"/>
      <c r="C75" s="76"/>
      <c r="D75" s="202" t="s">
        <v>392</v>
      </c>
      <c r="E75" s="188" t="s">
        <v>393</v>
      </c>
      <c r="F75" s="196"/>
      <c r="G75" s="80" t="s">
        <v>53</v>
      </c>
      <c r="H75" s="193">
        <f>F86</f>
        <v>108.15700000000001</v>
      </c>
    </row>
    <row r="76" spans="1:8" x14ac:dyDescent="0.2">
      <c r="A76" s="28"/>
      <c r="B76" s="48"/>
      <c r="C76" s="76"/>
      <c r="D76" s="202"/>
      <c r="E76" s="188" t="s">
        <v>576</v>
      </c>
      <c r="F76" s="196"/>
      <c r="G76" s="80"/>
      <c r="H76" s="193"/>
    </row>
    <row r="77" spans="1:8" ht="13.5" x14ac:dyDescent="0.2">
      <c r="A77" s="28"/>
      <c r="B77" s="48"/>
      <c r="C77" s="76"/>
      <c r="D77" s="202"/>
      <c r="E77" s="187" t="s">
        <v>594</v>
      </c>
      <c r="F77" s="194">
        <v>22.01</v>
      </c>
      <c r="G77" s="457"/>
      <c r="H77" s="522"/>
    </row>
    <row r="78" spans="1:8" ht="13.5" x14ac:dyDescent="0.2">
      <c r="A78" s="28"/>
      <c r="B78" s="48"/>
      <c r="C78" s="76"/>
      <c r="D78" s="202"/>
      <c r="E78" s="191" t="s">
        <v>595</v>
      </c>
      <c r="F78" s="194">
        <v>16.864000000000001</v>
      </c>
      <c r="G78" s="443"/>
      <c r="H78" s="523"/>
    </row>
    <row r="79" spans="1:8" ht="13.5" x14ac:dyDescent="0.2">
      <c r="A79" s="28"/>
      <c r="B79" s="48"/>
      <c r="C79" s="76"/>
      <c r="D79" s="202"/>
      <c r="E79" s="191" t="s">
        <v>596</v>
      </c>
      <c r="F79" s="194">
        <v>17.236000000000001</v>
      </c>
      <c r="G79" s="443"/>
      <c r="H79" s="523"/>
    </row>
    <row r="80" spans="1:8" ht="13.5" x14ac:dyDescent="0.2">
      <c r="A80" s="28"/>
      <c r="B80" s="48"/>
      <c r="C80" s="76"/>
      <c r="D80" s="202"/>
      <c r="E80" s="191" t="s">
        <v>597</v>
      </c>
      <c r="F80" s="194">
        <v>22.01</v>
      </c>
      <c r="G80" s="443"/>
      <c r="H80" s="523"/>
    </row>
    <row r="81" spans="1:8" ht="13.5" x14ac:dyDescent="0.2">
      <c r="A81" s="28"/>
      <c r="B81" s="48"/>
      <c r="C81" s="76"/>
      <c r="D81" s="202"/>
      <c r="E81" s="191" t="s">
        <v>587</v>
      </c>
      <c r="F81" s="447" t="s">
        <v>336</v>
      </c>
      <c r="G81" s="448"/>
      <c r="H81" s="172"/>
    </row>
    <row r="82" spans="1:8" ht="18" customHeight="1" x14ac:dyDescent="0.2">
      <c r="A82" s="28"/>
      <c r="B82" s="48"/>
      <c r="C82" s="76"/>
      <c r="D82" s="77"/>
      <c r="E82" s="191" t="s">
        <v>598</v>
      </c>
      <c r="F82" s="194">
        <v>8.3789999999999996</v>
      </c>
      <c r="G82" s="443"/>
      <c r="H82" s="523"/>
    </row>
    <row r="83" spans="1:8" ht="18" customHeight="1" x14ac:dyDescent="0.2">
      <c r="A83" s="28"/>
      <c r="B83" s="48"/>
      <c r="C83" s="76"/>
      <c r="D83" s="77"/>
      <c r="E83" s="191" t="s">
        <v>599</v>
      </c>
      <c r="F83" s="194">
        <v>8.3789999999999996</v>
      </c>
      <c r="G83" s="443"/>
      <c r="H83" s="523"/>
    </row>
    <row r="84" spans="1:8" ht="18" customHeight="1" x14ac:dyDescent="0.2">
      <c r="A84" s="28"/>
      <c r="B84" s="48"/>
      <c r="C84" s="76"/>
      <c r="D84" s="77"/>
      <c r="E84" s="191" t="s">
        <v>600</v>
      </c>
      <c r="F84" s="194">
        <v>6.5170000000000003</v>
      </c>
      <c r="G84" s="443"/>
      <c r="H84" s="523"/>
    </row>
    <row r="85" spans="1:8" ht="13.5" x14ac:dyDescent="0.2">
      <c r="A85" s="28"/>
      <c r="B85" s="48"/>
      <c r="C85" s="76"/>
      <c r="D85" s="77"/>
      <c r="E85" s="191" t="s">
        <v>601</v>
      </c>
      <c r="F85" s="194">
        <v>6.7619999999999996</v>
      </c>
      <c r="G85" s="443"/>
      <c r="H85" s="523"/>
    </row>
    <row r="86" spans="1:8" ht="13.5" x14ac:dyDescent="0.2">
      <c r="A86" s="28"/>
      <c r="B86" s="48"/>
      <c r="C86" s="76"/>
      <c r="D86" s="77"/>
      <c r="E86" s="191" t="s">
        <v>67</v>
      </c>
      <c r="F86" s="200">
        <f>SUM(F76:F85)</f>
        <v>108.15700000000001</v>
      </c>
      <c r="G86" s="444"/>
      <c r="H86" s="161"/>
    </row>
    <row r="87" spans="1:8" ht="13.5" x14ac:dyDescent="0.2">
      <c r="A87" s="28"/>
      <c r="B87" s="48"/>
      <c r="C87" s="76"/>
      <c r="D87" s="77"/>
      <c r="E87" s="191"/>
      <c r="F87" s="204"/>
      <c r="G87" s="444"/>
      <c r="H87" s="161"/>
    </row>
    <row r="88" spans="1:8" x14ac:dyDescent="0.2">
      <c r="A88" s="28">
        <v>12</v>
      </c>
      <c r="B88" s="48"/>
      <c r="C88" s="76" t="s">
        <v>54</v>
      </c>
      <c r="D88" s="77"/>
      <c r="E88" s="144" t="s">
        <v>55</v>
      </c>
      <c r="F88" s="156"/>
      <c r="G88" s="78" t="s">
        <v>56</v>
      </c>
      <c r="H88" s="165">
        <f>H89</f>
        <v>6.024</v>
      </c>
    </row>
    <row r="89" spans="1:8" x14ac:dyDescent="0.2">
      <c r="A89" s="28"/>
      <c r="B89" s="48"/>
      <c r="C89" s="76"/>
      <c r="D89" s="202" t="s">
        <v>57</v>
      </c>
      <c r="E89" s="188" t="s">
        <v>58</v>
      </c>
      <c r="F89" s="199"/>
      <c r="G89" s="203" t="s">
        <v>56</v>
      </c>
      <c r="H89" s="198">
        <f>F90</f>
        <v>6.024</v>
      </c>
    </row>
    <row r="90" spans="1:8" ht="13.5" x14ac:dyDescent="0.2">
      <c r="A90" s="28"/>
      <c r="B90" s="48"/>
      <c r="C90" s="76"/>
      <c r="D90" s="77"/>
      <c r="E90" s="191" t="s">
        <v>602</v>
      </c>
      <c r="F90" s="204">
        <v>6.024</v>
      </c>
      <c r="G90" s="444"/>
      <c r="H90" s="161"/>
    </row>
    <row r="91" spans="1:8" ht="13.5" x14ac:dyDescent="0.2">
      <c r="A91" s="28"/>
      <c r="B91" s="48"/>
      <c r="C91" s="76"/>
      <c r="D91" s="77"/>
      <c r="E91" s="191"/>
      <c r="F91" s="204"/>
      <c r="G91" s="444"/>
      <c r="H91" s="161"/>
    </row>
    <row r="92" spans="1:8" x14ac:dyDescent="0.2">
      <c r="A92" s="28">
        <v>13</v>
      </c>
      <c r="B92" s="48"/>
      <c r="C92" s="76" t="s">
        <v>59</v>
      </c>
      <c r="D92" s="77"/>
      <c r="E92" s="144" t="s">
        <v>60</v>
      </c>
      <c r="F92" s="145"/>
      <c r="G92" s="78" t="s">
        <v>0</v>
      </c>
      <c r="H92" s="29">
        <f>H93</f>
        <v>0.50600000000000001</v>
      </c>
    </row>
    <row r="93" spans="1:8" x14ac:dyDescent="0.2">
      <c r="A93" s="28"/>
      <c r="B93" s="48"/>
      <c r="C93" s="55"/>
      <c r="D93" s="104" t="s">
        <v>349</v>
      </c>
      <c r="E93" s="154" t="s">
        <v>350</v>
      </c>
      <c r="F93" s="155"/>
      <c r="G93" s="105" t="s">
        <v>0</v>
      </c>
      <c r="H93" s="37">
        <f>F94</f>
        <v>0.50600000000000001</v>
      </c>
    </row>
    <row r="94" spans="1:8" x14ac:dyDescent="0.2">
      <c r="A94" s="28"/>
      <c r="B94" s="48"/>
      <c r="C94" s="55"/>
      <c r="D94" s="54"/>
      <c r="E94" s="189" t="s">
        <v>603</v>
      </c>
      <c r="F94" s="181">
        <v>0.50600000000000001</v>
      </c>
      <c r="G94" s="53"/>
      <c r="H94" s="37"/>
    </row>
    <row r="95" spans="1:8" x14ac:dyDescent="0.2">
      <c r="A95" s="28"/>
      <c r="B95" s="48"/>
      <c r="C95" s="76"/>
      <c r="D95" s="77"/>
      <c r="E95" s="146"/>
      <c r="F95" s="147"/>
      <c r="G95" s="78"/>
      <c r="H95" s="29"/>
    </row>
    <row r="96" spans="1:8" x14ac:dyDescent="0.2">
      <c r="A96" s="28">
        <v>14</v>
      </c>
      <c r="B96" s="48"/>
      <c r="C96" s="76" t="s">
        <v>61</v>
      </c>
      <c r="D96" s="77"/>
      <c r="E96" s="144" t="s">
        <v>62</v>
      </c>
      <c r="F96" s="156"/>
      <c r="G96" s="78" t="s">
        <v>0</v>
      </c>
      <c r="H96" s="29">
        <f>H97</f>
        <v>4.05</v>
      </c>
    </row>
    <row r="97" spans="1:8" x14ac:dyDescent="0.2">
      <c r="A97" s="28"/>
      <c r="B97" s="48"/>
      <c r="C97" s="76"/>
      <c r="D97" s="104" t="s">
        <v>140</v>
      </c>
      <c r="E97" s="154" t="s">
        <v>141</v>
      </c>
      <c r="F97" s="157"/>
      <c r="G97" s="114" t="s">
        <v>0</v>
      </c>
      <c r="H97" s="456">
        <f>F98</f>
        <v>4.05</v>
      </c>
    </row>
    <row r="98" spans="1:8" ht="13.5" x14ac:dyDescent="0.2">
      <c r="A98" s="28"/>
      <c r="B98" s="48"/>
      <c r="C98" s="76"/>
      <c r="D98" s="104"/>
      <c r="E98" s="187" t="s">
        <v>604</v>
      </c>
      <c r="F98" s="194">
        <v>4.05</v>
      </c>
      <c r="G98" s="457"/>
      <c r="H98" s="522"/>
    </row>
    <row r="99" spans="1:8" ht="17.45" customHeight="1" x14ac:dyDescent="0.2">
      <c r="A99" s="28"/>
      <c r="B99" s="48"/>
      <c r="C99" s="76"/>
      <c r="D99" s="77"/>
      <c r="E99" s="191"/>
      <c r="F99" s="204"/>
      <c r="G99" s="444"/>
      <c r="H99" s="161"/>
    </row>
    <row r="100" spans="1:8" x14ac:dyDescent="0.2">
      <c r="A100" s="28">
        <v>15</v>
      </c>
      <c r="B100" s="48"/>
      <c r="C100" s="76" t="s">
        <v>142</v>
      </c>
      <c r="D100" s="77"/>
      <c r="E100" s="144" t="s">
        <v>143</v>
      </c>
      <c r="F100" s="134"/>
      <c r="G100" s="78" t="s">
        <v>53</v>
      </c>
      <c r="H100" s="192">
        <f>H101</f>
        <v>2.79</v>
      </c>
    </row>
    <row r="101" spans="1:8" x14ac:dyDescent="0.2">
      <c r="A101" s="28"/>
      <c r="B101" s="48"/>
      <c r="C101" s="76"/>
      <c r="D101" s="79" t="s">
        <v>144</v>
      </c>
      <c r="E101" s="146" t="s">
        <v>145</v>
      </c>
      <c r="F101" s="125"/>
      <c r="G101" s="80" t="s">
        <v>53</v>
      </c>
      <c r="H101" s="456">
        <f>F102</f>
        <v>2.79</v>
      </c>
    </row>
    <row r="102" spans="1:8" ht="13.5" x14ac:dyDescent="0.2">
      <c r="A102" s="28"/>
      <c r="B102" s="48"/>
      <c r="C102" s="76"/>
      <c r="D102" s="104"/>
      <c r="E102" s="187" t="s">
        <v>605</v>
      </c>
      <c r="F102" s="194">
        <v>2.79</v>
      </c>
      <c r="G102" s="457"/>
      <c r="H102" s="522"/>
    </row>
    <row r="103" spans="1:8" x14ac:dyDescent="0.2">
      <c r="A103" s="28"/>
      <c r="B103" s="48"/>
      <c r="C103" s="76"/>
      <c r="D103" s="77"/>
      <c r="E103" s="144"/>
      <c r="F103" s="156"/>
      <c r="G103" s="78"/>
      <c r="H103" s="45"/>
    </row>
    <row r="104" spans="1:8" x14ac:dyDescent="0.2">
      <c r="A104" s="28">
        <v>16</v>
      </c>
      <c r="B104" s="48"/>
      <c r="C104" s="76" t="s">
        <v>63</v>
      </c>
      <c r="D104" s="77"/>
      <c r="E104" s="144" t="s">
        <v>64</v>
      </c>
      <c r="F104" s="156"/>
      <c r="G104" s="78" t="s">
        <v>0</v>
      </c>
      <c r="H104" s="29">
        <f>H105</f>
        <v>32.883000000000003</v>
      </c>
    </row>
    <row r="105" spans="1:8" x14ac:dyDescent="0.2">
      <c r="A105" s="28"/>
      <c r="B105" s="48"/>
      <c r="C105" s="76"/>
      <c r="D105" s="104" t="s">
        <v>65</v>
      </c>
      <c r="E105" s="154" t="s">
        <v>66</v>
      </c>
      <c r="F105" s="157"/>
      <c r="G105" s="114" t="s">
        <v>0</v>
      </c>
      <c r="H105" s="456">
        <f>F106</f>
        <v>32.883000000000003</v>
      </c>
    </row>
    <row r="106" spans="1:8" ht="13.5" x14ac:dyDescent="0.2">
      <c r="A106" s="28"/>
      <c r="B106" s="48"/>
      <c r="C106" s="76"/>
      <c r="D106" s="104"/>
      <c r="E106" s="191" t="s">
        <v>606</v>
      </c>
      <c r="F106" s="200">
        <v>32.883000000000003</v>
      </c>
      <c r="G106" s="443"/>
      <c r="H106" s="523"/>
    </row>
    <row r="107" spans="1:8" x14ac:dyDescent="0.2">
      <c r="A107" s="28"/>
      <c r="B107" s="48"/>
      <c r="C107" s="76"/>
      <c r="D107" s="104"/>
      <c r="E107" s="154"/>
      <c r="F107" s="158"/>
      <c r="G107" s="114"/>
      <c r="H107" s="29"/>
    </row>
    <row r="108" spans="1:8" x14ac:dyDescent="0.2">
      <c r="A108" s="28">
        <v>17</v>
      </c>
      <c r="B108" s="48"/>
      <c r="C108" s="76" t="s">
        <v>401</v>
      </c>
      <c r="D108" s="77"/>
      <c r="E108" s="144" t="s">
        <v>402</v>
      </c>
      <c r="F108" s="156"/>
      <c r="G108" s="78" t="s">
        <v>0</v>
      </c>
      <c r="H108" s="29">
        <f>H109</f>
        <v>180.285</v>
      </c>
    </row>
    <row r="109" spans="1:8" x14ac:dyDescent="0.2">
      <c r="A109" s="28"/>
      <c r="B109" s="48"/>
      <c r="C109" s="76"/>
      <c r="D109" s="104" t="s">
        <v>403</v>
      </c>
      <c r="E109" s="154" t="s">
        <v>404</v>
      </c>
      <c r="F109" s="157"/>
      <c r="G109" s="114" t="s">
        <v>0</v>
      </c>
      <c r="H109" s="190">
        <f>F110</f>
        <v>180.285</v>
      </c>
    </row>
    <row r="110" spans="1:8" ht="13.5" x14ac:dyDescent="0.2">
      <c r="A110" s="28"/>
      <c r="B110" s="48"/>
      <c r="C110" s="76"/>
      <c r="D110" s="104"/>
      <c r="E110" s="191" t="s">
        <v>619</v>
      </c>
      <c r="F110" s="200">
        <v>180.285</v>
      </c>
      <c r="G110" s="443"/>
      <c r="H110" s="523"/>
    </row>
    <row r="111" spans="1:8" ht="13.5" x14ac:dyDescent="0.2">
      <c r="A111" s="28"/>
      <c r="B111" s="48"/>
      <c r="C111" s="76"/>
      <c r="D111" s="104"/>
      <c r="E111" s="191"/>
      <c r="F111" s="200"/>
      <c r="G111" s="119"/>
      <c r="H111" s="161"/>
    </row>
    <row r="112" spans="1:8" x14ac:dyDescent="0.2">
      <c r="A112" s="28">
        <v>18</v>
      </c>
      <c r="B112" s="48"/>
      <c r="C112" s="76" t="s">
        <v>408</v>
      </c>
      <c r="D112" s="77"/>
      <c r="E112" s="460" t="s">
        <v>409</v>
      </c>
      <c r="F112" s="134"/>
      <c r="G112" s="126" t="s">
        <v>53</v>
      </c>
      <c r="H112" s="526">
        <f>H113</f>
        <v>27.05</v>
      </c>
    </row>
    <row r="113" spans="1:8" x14ac:dyDescent="0.2">
      <c r="A113" s="28"/>
      <c r="B113" s="48"/>
      <c r="C113" s="76"/>
      <c r="D113" s="202" t="s">
        <v>410</v>
      </c>
      <c r="E113" s="461" t="s">
        <v>411</v>
      </c>
      <c r="F113" s="207"/>
      <c r="G113" s="208" t="s">
        <v>53</v>
      </c>
      <c r="H113" s="527">
        <f>SUM(F114:F114)</f>
        <v>27.05</v>
      </c>
    </row>
    <row r="114" spans="1:8" ht="13.5" x14ac:dyDescent="0.2">
      <c r="A114" s="28"/>
      <c r="B114" s="48"/>
      <c r="C114" s="76"/>
      <c r="D114" s="202"/>
      <c r="E114" s="474" t="s">
        <v>607</v>
      </c>
      <c r="F114" s="194">
        <v>27.05</v>
      </c>
      <c r="G114" s="117"/>
      <c r="H114" s="530"/>
    </row>
    <row r="115" spans="1:8" x14ac:dyDescent="0.2">
      <c r="A115" s="28"/>
      <c r="B115" s="48"/>
      <c r="C115" s="452"/>
      <c r="D115" s="452"/>
      <c r="E115" s="475"/>
      <c r="F115" s="476"/>
      <c r="G115" s="469"/>
      <c r="H115" s="293"/>
    </row>
    <row r="116" spans="1:8" x14ac:dyDescent="0.2">
      <c r="A116" s="28">
        <v>19</v>
      </c>
      <c r="B116" s="48"/>
      <c r="C116" s="76" t="s">
        <v>412</v>
      </c>
      <c r="D116" s="77"/>
      <c r="E116" s="460" t="s">
        <v>413</v>
      </c>
      <c r="F116" s="195"/>
      <c r="G116" s="126" t="s">
        <v>56</v>
      </c>
      <c r="H116" s="295">
        <f>H117+H120</f>
        <v>15.917</v>
      </c>
    </row>
    <row r="117" spans="1:8" x14ac:dyDescent="0.2">
      <c r="A117" s="28"/>
      <c r="B117" s="48"/>
      <c r="C117" s="473"/>
      <c r="D117" s="202" t="s">
        <v>414</v>
      </c>
      <c r="E117" s="461" t="s">
        <v>415</v>
      </c>
      <c r="F117" s="458"/>
      <c r="G117" s="208" t="s">
        <v>56</v>
      </c>
      <c r="H117" s="293">
        <f>SUM(F118:F118)</f>
        <v>2.4169999999999998</v>
      </c>
    </row>
    <row r="118" spans="1:8" x14ac:dyDescent="0.2">
      <c r="A118" s="28"/>
      <c r="B118" s="48"/>
      <c r="C118" s="473"/>
      <c r="D118" s="202"/>
      <c r="E118" s="462" t="s">
        <v>608</v>
      </c>
      <c r="F118" s="194">
        <v>2.4169999999999998</v>
      </c>
      <c r="G118" s="470"/>
      <c r="H118" s="529"/>
    </row>
    <row r="119" spans="1:8" x14ac:dyDescent="0.2">
      <c r="A119" s="28"/>
      <c r="B119" s="48"/>
      <c r="C119" s="473"/>
      <c r="D119" s="202"/>
      <c r="E119" s="462"/>
      <c r="F119" s="194"/>
      <c r="G119" s="470"/>
      <c r="H119" s="529"/>
    </row>
    <row r="120" spans="1:8" x14ac:dyDescent="0.2">
      <c r="A120" s="28"/>
      <c r="B120" s="48"/>
      <c r="C120" s="473"/>
      <c r="D120" s="202" t="s">
        <v>416</v>
      </c>
      <c r="E120" s="461" t="s">
        <v>417</v>
      </c>
      <c r="F120" s="207"/>
      <c r="G120" s="208" t="s">
        <v>56</v>
      </c>
      <c r="H120" s="527">
        <f>F121</f>
        <v>13.5</v>
      </c>
    </row>
    <row r="121" spans="1:8" x14ac:dyDescent="0.2">
      <c r="A121" s="28"/>
      <c r="B121" s="48"/>
      <c r="C121" s="473"/>
      <c r="D121" s="202"/>
      <c r="E121" s="462" t="s">
        <v>609</v>
      </c>
      <c r="F121" s="194">
        <v>13.5</v>
      </c>
      <c r="G121" s="470"/>
      <c r="H121" s="529"/>
    </row>
    <row r="122" spans="1:8" x14ac:dyDescent="0.2">
      <c r="A122" s="28"/>
      <c r="B122" s="48"/>
      <c r="C122" s="473"/>
      <c r="D122" s="202"/>
      <c r="E122" s="191"/>
      <c r="F122" s="194"/>
      <c r="G122" s="470"/>
      <c r="H122" s="531"/>
    </row>
    <row r="123" spans="1:8" x14ac:dyDescent="0.2">
      <c r="A123" s="28">
        <v>20</v>
      </c>
      <c r="B123" s="48"/>
      <c r="C123" s="76" t="s">
        <v>425</v>
      </c>
      <c r="D123" s="77"/>
      <c r="E123" s="144" t="s">
        <v>426</v>
      </c>
      <c r="F123" s="156"/>
      <c r="G123" s="78" t="s">
        <v>0</v>
      </c>
      <c r="H123" s="526">
        <f>H124</f>
        <v>4.8529999999999998</v>
      </c>
    </row>
    <row r="124" spans="1:8" x14ac:dyDescent="0.2">
      <c r="A124" s="28"/>
      <c r="B124" s="48"/>
      <c r="C124" s="473"/>
      <c r="D124" s="104" t="s">
        <v>427</v>
      </c>
      <c r="E124" s="154" t="s">
        <v>428</v>
      </c>
      <c r="F124" s="478"/>
      <c r="G124" s="477" t="s">
        <v>0</v>
      </c>
      <c r="H124" s="527">
        <f>SUM(F125:F125)</f>
        <v>4.8529999999999998</v>
      </c>
    </row>
    <row r="125" spans="1:8" x14ac:dyDescent="0.2">
      <c r="A125" s="28"/>
      <c r="B125" s="48"/>
      <c r="C125" s="473"/>
      <c r="D125" s="202"/>
      <c r="E125" s="191" t="s">
        <v>610</v>
      </c>
      <c r="F125" s="194">
        <v>4.8529999999999998</v>
      </c>
      <c r="G125" s="470"/>
      <c r="H125" s="531"/>
    </row>
    <row r="126" spans="1:8" x14ac:dyDescent="0.2">
      <c r="A126" s="28"/>
      <c r="B126" s="48"/>
      <c r="C126" s="473"/>
      <c r="D126" s="202"/>
      <c r="E126" s="191"/>
      <c r="F126" s="194"/>
      <c r="G126" s="470"/>
      <c r="H126" s="531"/>
    </row>
    <row r="127" spans="1:8" x14ac:dyDescent="0.2">
      <c r="A127" s="28">
        <v>21</v>
      </c>
      <c r="B127" s="48"/>
      <c r="C127" s="76" t="s">
        <v>429</v>
      </c>
      <c r="D127" s="77"/>
      <c r="E127" s="144" t="s">
        <v>430</v>
      </c>
      <c r="F127" s="156"/>
      <c r="G127" s="78" t="s">
        <v>53</v>
      </c>
      <c r="H127" s="160">
        <f>H128</f>
        <v>48.527999999999999</v>
      </c>
    </row>
    <row r="128" spans="1:8" x14ac:dyDescent="0.2">
      <c r="A128" s="28"/>
      <c r="B128" s="48"/>
      <c r="C128" s="451"/>
      <c r="D128" s="202" t="s">
        <v>431</v>
      </c>
      <c r="E128" s="188" t="s">
        <v>432</v>
      </c>
      <c r="F128" s="207"/>
      <c r="G128" s="203" t="s">
        <v>53</v>
      </c>
      <c r="H128" s="198">
        <f>F129</f>
        <v>48.527999999999999</v>
      </c>
    </row>
    <row r="129" spans="1:8" ht="13.5" x14ac:dyDescent="0.2">
      <c r="A129" s="28"/>
      <c r="B129" s="48"/>
      <c r="C129" s="473"/>
      <c r="D129" s="202"/>
      <c r="E129" s="187" t="s">
        <v>611</v>
      </c>
      <c r="F129" s="209">
        <v>48.527999999999999</v>
      </c>
      <c r="G129" s="457"/>
      <c r="H129" s="522"/>
    </row>
    <row r="130" spans="1:8" x14ac:dyDescent="0.2">
      <c r="A130" s="28"/>
      <c r="B130" s="48"/>
      <c r="C130" s="76"/>
      <c r="D130" s="104"/>
      <c r="E130" s="154"/>
      <c r="F130" s="455"/>
      <c r="G130" s="114"/>
      <c r="H130" s="192"/>
    </row>
    <row r="131" spans="1:8" x14ac:dyDescent="0.2">
      <c r="A131" s="28">
        <v>22</v>
      </c>
      <c r="B131" s="48"/>
      <c r="C131" s="76" t="s">
        <v>69</v>
      </c>
      <c r="D131" s="77"/>
      <c r="E131" s="144" t="s">
        <v>70</v>
      </c>
      <c r="F131" s="156"/>
      <c r="G131" s="174" t="s">
        <v>53</v>
      </c>
      <c r="H131" s="165">
        <f>F132</f>
        <v>35.840000000000003</v>
      </c>
    </row>
    <row r="132" spans="1:8" x14ac:dyDescent="0.2">
      <c r="A132" s="28"/>
      <c r="B132" s="48"/>
      <c r="C132" s="76"/>
      <c r="D132" s="77"/>
      <c r="E132" s="191" t="s">
        <v>613</v>
      </c>
      <c r="F132" s="129">
        <v>35.840000000000003</v>
      </c>
      <c r="G132" s="131"/>
      <c r="H132" s="166"/>
    </row>
    <row r="133" spans="1:8" x14ac:dyDescent="0.2">
      <c r="A133" s="28"/>
      <c r="B133" s="48"/>
      <c r="C133" s="76"/>
      <c r="D133" s="77"/>
      <c r="E133" s="116" t="s">
        <v>71</v>
      </c>
      <c r="F133" s="129"/>
      <c r="G133" s="131"/>
      <c r="H133" s="166"/>
    </row>
    <row r="134" spans="1:8" x14ac:dyDescent="0.2">
      <c r="A134" s="28"/>
      <c r="B134" s="48"/>
      <c r="C134" s="76"/>
      <c r="D134" s="77"/>
      <c r="E134" s="116"/>
      <c r="F134" s="129"/>
      <c r="G134" s="131"/>
      <c r="H134" s="166"/>
    </row>
    <row r="135" spans="1:8" ht="25.5" x14ac:dyDescent="0.2">
      <c r="A135" s="28">
        <v>23</v>
      </c>
      <c r="B135" s="48"/>
      <c r="C135" s="76" t="s">
        <v>72</v>
      </c>
      <c r="D135" s="77"/>
      <c r="E135" s="144" t="s">
        <v>73</v>
      </c>
      <c r="F135" s="156"/>
      <c r="G135" s="174" t="s">
        <v>53</v>
      </c>
      <c r="H135" s="165">
        <f>F136</f>
        <v>35.840000000000003</v>
      </c>
    </row>
    <row r="136" spans="1:8" x14ac:dyDescent="0.2">
      <c r="A136" s="28"/>
      <c r="B136" s="48"/>
      <c r="C136" s="76"/>
      <c r="D136" s="77"/>
      <c r="E136" s="191" t="s">
        <v>614</v>
      </c>
      <c r="F136" s="129">
        <v>35.840000000000003</v>
      </c>
      <c r="G136" s="131"/>
      <c r="H136" s="166"/>
    </row>
    <row r="137" spans="1:8" x14ac:dyDescent="0.2">
      <c r="A137" s="28"/>
      <c r="B137" s="48"/>
      <c r="C137" s="76"/>
      <c r="D137" s="77"/>
      <c r="E137" s="191"/>
      <c r="F137" s="129"/>
      <c r="G137" s="131"/>
      <c r="H137" s="166"/>
    </row>
    <row r="138" spans="1:8" x14ac:dyDescent="0.2">
      <c r="A138" s="28">
        <v>24</v>
      </c>
      <c r="B138" s="48"/>
      <c r="C138" s="76" t="s">
        <v>450</v>
      </c>
      <c r="D138" s="77"/>
      <c r="E138" s="460" t="s">
        <v>451</v>
      </c>
      <c r="F138" s="134"/>
      <c r="G138" s="126" t="s">
        <v>53</v>
      </c>
      <c r="H138" s="526">
        <f>F139</f>
        <v>35.840000000000003</v>
      </c>
    </row>
    <row r="139" spans="1:8" ht="38.25" x14ac:dyDescent="0.2">
      <c r="A139" s="28"/>
      <c r="B139" s="48"/>
      <c r="C139" s="76"/>
      <c r="D139" s="77"/>
      <c r="E139" s="462" t="s">
        <v>612</v>
      </c>
      <c r="F139" s="194">
        <v>35.840000000000003</v>
      </c>
      <c r="G139" s="119"/>
      <c r="H139" s="528"/>
    </row>
    <row r="140" spans="1:8" x14ac:dyDescent="0.2">
      <c r="A140" s="28"/>
      <c r="B140" s="48"/>
      <c r="C140" s="76"/>
      <c r="D140" s="77"/>
      <c r="E140" s="116"/>
      <c r="F140" s="129"/>
      <c r="G140" s="131"/>
      <c r="H140" s="166"/>
    </row>
    <row r="141" spans="1:8" x14ac:dyDescent="0.2">
      <c r="A141" s="28">
        <v>25</v>
      </c>
      <c r="B141" s="48"/>
      <c r="C141" s="76" t="s">
        <v>74</v>
      </c>
      <c r="D141" s="77"/>
      <c r="E141" s="144" t="s">
        <v>75</v>
      </c>
      <c r="F141" s="156"/>
      <c r="G141" s="78" t="s">
        <v>0</v>
      </c>
      <c r="H141" s="165">
        <f>H142</f>
        <v>6.96</v>
      </c>
    </row>
    <row r="142" spans="1:8" ht="18.600000000000001" customHeight="1" x14ac:dyDescent="0.2">
      <c r="A142" s="28"/>
      <c r="B142" s="48"/>
      <c r="C142" s="76"/>
      <c r="D142" s="79" t="s">
        <v>78</v>
      </c>
      <c r="E142" s="146" t="s">
        <v>79</v>
      </c>
      <c r="F142" s="159"/>
      <c r="G142" s="80" t="s">
        <v>0</v>
      </c>
      <c r="H142" s="167">
        <f>F143</f>
        <v>6.96</v>
      </c>
    </row>
    <row r="143" spans="1:8" ht="16.899999999999999" customHeight="1" x14ac:dyDescent="0.2">
      <c r="A143" s="28"/>
      <c r="B143" s="48"/>
      <c r="C143" s="76"/>
      <c r="D143" s="77"/>
      <c r="E143" s="188" t="s">
        <v>616</v>
      </c>
      <c r="F143" s="163">
        <v>6.96</v>
      </c>
      <c r="G143" s="78"/>
      <c r="H143" s="165"/>
    </row>
    <row r="144" spans="1:8" x14ac:dyDescent="0.2">
      <c r="A144" s="28"/>
      <c r="B144" s="48"/>
      <c r="C144" s="76"/>
      <c r="D144" s="77"/>
      <c r="E144" s="146"/>
      <c r="F144" s="132"/>
      <c r="G144" s="131"/>
      <c r="H144" s="166"/>
    </row>
    <row r="145" spans="1:8" x14ac:dyDescent="0.2">
      <c r="A145" s="28">
        <v>26</v>
      </c>
      <c r="B145" s="48"/>
      <c r="C145" s="76" t="s">
        <v>76</v>
      </c>
      <c r="D145" s="77"/>
      <c r="E145" s="144" t="s">
        <v>77</v>
      </c>
      <c r="F145" s="134"/>
      <c r="G145" s="126" t="s">
        <v>0</v>
      </c>
      <c r="H145" s="165">
        <f>F146</f>
        <v>10.445</v>
      </c>
    </row>
    <row r="146" spans="1:8" ht="38.25" x14ac:dyDescent="0.2">
      <c r="A146" s="28"/>
      <c r="B146" s="48"/>
      <c r="C146" s="76"/>
      <c r="D146" s="77"/>
      <c r="E146" s="188" t="s">
        <v>615</v>
      </c>
      <c r="F146" s="132">
        <v>10.445</v>
      </c>
      <c r="G146" s="126"/>
      <c r="H146" s="167"/>
    </row>
    <row r="147" spans="1:8" x14ac:dyDescent="0.2">
      <c r="A147" s="28"/>
      <c r="B147" s="48"/>
      <c r="C147" s="76"/>
      <c r="D147" s="77"/>
      <c r="E147" s="188"/>
      <c r="F147" s="132"/>
      <c r="G147" s="126"/>
      <c r="H147" s="167"/>
    </row>
    <row r="148" spans="1:8" ht="25.5" x14ac:dyDescent="0.2">
      <c r="A148" s="28">
        <v>27</v>
      </c>
      <c r="B148" s="48"/>
      <c r="C148" s="76" t="s">
        <v>468</v>
      </c>
      <c r="D148" s="77"/>
      <c r="E148" s="460" t="s">
        <v>469</v>
      </c>
      <c r="F148" s="134"/>
      <c r="G148" s="126" t="s">
        <v>53</v>
      </c>
      <c r="H148" s="533">
        <f>H149</f>
        <v>90.210999999999999</v>
      </c>
    </row>
    <row r="149" spans="1:8" ht="25.5" x14ac:dyDescent="0.2">
      <c r="A149" s="28"/>
      <c r="B149" s="48"/>
      <c r="C149" s="76"/>
      <c r="D149" s="202" t="s">
        <v>470</v>
      </c>
      <c r="E149" s="461" t="s">
        <v>471</v>
      </c>
      <c r="F149" s="207"/>
      <c r="G149" s="208" t="s">
        <v>53</v>
      </c>
      <c r="H149" s="534">
        <f>F150</f>
        <v>90.210999999999999</v>
      </c>
    </row>
    <row r="150" spans="1:8" ht="25.5" x14ac:dyDescent="0.2">
      <c r="A150" s="28"/>
      <c r="B150" s="48"/>
      <c r="C150" s="76"/>
      <c r="D150" s="77"/>
      <c r="E150" s="461" t="s">
        <v>618</v>
      </c>
      <c r="F150" s="481">
        <v>90.210999999999999</v>
      </c>
      <c r="G150" s="126"/>
      <c r="H150" s="534"/>
    </row>
    <row r="151" spans="1:8" x14ac:dyDescent="0.2">
      <c r="A151" s="28"/>
      <c r="B151" s="48"/>
      <c r="C151" s="76"/>
      <c r="D151" s="77"/>
      <c r="E151" s="188" t="s">
        <v>473</v>
      </c>
      <c r="F151" s="132"/>
      <c r="G151" s="126"/>
      <c r="H151" s="167"/>
    </row>
    <row r="152" spans="1:8" x14ac:dyDescent="0.2">
      <c r="A152" s="28"/>
      <c r="B152" s="48"/>
      <c r="C152" s="76"/>
      <c r="D152" s="77"/>
      <c r="E152" s="188"/>
      <c r="F152" s="132"/>
      <c r="G152" s="126"/>
      <c r="H152" s="167"/>
    </row>
    <row r="153" spans="1:8" ht="19.149999999999999" customHeight="1" x14ac:dyDescent="0.2">
      <c r="A153" s="28">
        <v>28</v>
      </c>
      <c r="B153" s="48"/>
      <c r="C153" s="76" t="s">
        <v>80</v>
      </c>
      <c r="D153" s="77"/>
      <c r="E153" s="144" t="s">
        <v>81</v>
      </c>
      <c r="F153" s="156"/>
      <c r="G153" s="174" t="s">
        <v>53</v>
      </c>
      <c r="H153" s="165">
        <f>H154+H158</f>
        <v>817.05</v>
      </c>
    </row>
    <row r="154" spans="1:8" ht="25.5" x14ac:dyDescent="0.2">
      <c r="A154" s="28"/>
      <c r="B154" s="48"/>
      <c r="C154" s="76"/>
      <c r="D154" s="79" t="s">
        <v>82</v>
      </c>
      <c r="E154" s="146" t="s">
        <v>83</v>
      </c>
      <c r="F154" s="159"/>
      <c r="G154" s="175" t="s">
        <v>53</v>
      </c>
      <c r="H154" s="167">
        <f>SUM(F156:F156)</f>
        <v>793.25</v>
      </c>
    </row>
    <row r="155" spans="1:8" ht="13.5" x14ac:dyDescent="0.2">
      <c r="A155" s="28"/>
      <c r="B155" s="48"/>
      <c r="C155" s="76"/>
      <c r="D155" s="79"/>
      <c r="E155" s="187" t="s">
        <v>474</v>
      </c>
      <c r="F155" s="135"/>
      <c r="G155" s="136"/>
      <c r="H155" s="170"/>
    </row>
    <row r="156" spans="1:8" ht="13.5" x14ac:dyDescent="0.2">
      <c r="A156" s="28"/>
      <c r="B156" s="48"/>
      <c r="C156" s="76"/>
      <c r="D156" s="79"/>
      <c r="E156" s="191" t="s">
        <v>620</v>
      </c>
      <c r="F156" s="129">
        <v>793.25</v>
      </c>
      <c r="G156" s="482"/>
      <c r="H156" s="483"/>
    </row>
    <row r="157" spans="1:8" x14ac:dyDescent="0.2">
      <c r="A157" s="28"/>
      <c r="B157" s="48"/>
      <c r="C157" s="76"/>
      <c r="D157" s="77"/>
      <c r="E157" s="146"/>
      <c r="F157" s="132"/>
      <c r="G157" s="129"/>
      <c r="H157" s="167"/>
    </row>
    <row r="158" spans="1:8" ht="25.5" x14ac:dyDescent="0.2">
      <c r="A158" s="28"/>
      <c r="B158" s="48"/>
      <c r="C158" s="76"/>
      <c r="D158" s="79" t="s">
        <v>84</v>
      </c>
      <c r="E158" s="146" t="s">
        <v>85</v>
      </c>
      <c r="F158" s="159"/>
      <c r="G158" s="175" t="s">
        <v>53</v>
      </c>
      <c r="H158" s="167">
        <f>SUM(F160:F160)</f>
        <v>23.8</v>
      </c>
    </row>
    <row r="159" spans="1:8" x14ac:dyDescent="0.2">
      <c r="A159" s="28"/>
      <c r="B159" s="48"/>
      <c r="C159" s="76"/>
      <c r="D159" s="79"/>
      <c r="E159" s="187" t="s">
        <v>477</v>
      </c>
      <c r="F159" s="132"/>
      <c r="G159" s="121"/>
      <c r="H159" s="167"/>
    </row>
    <row r="160" spans="1:8" x14ac:dyDescent="0.2">
      <c r="A160" s="28"/>
      <c r="B160" s="48"/>
      <c r="C160" s="76"/>
      <c r="D160" s="79"/>
      <c r="E160" s="191" t="s">
        <v>621</v>
      </c>
      <c r="F160" s="132">
        <v>23.8</v>
      </c>
      <c r="G160" s="121"/>
      <c r="H160" s="167"/>
    </row>
    <row r="161" spans="1:8" x14ac:dyDescent="0.2">
      <c r="A161" s="28"/>
      <c r="B161" s="48"/>
      <c r="C161" s="76"/>
      <c r="D161" s="79"/>
      <c r="E161" s="146"/>
      <c r="F161" s="125"/>
      <c r="G161" s="121"/>
      <c r="H161" s="167"/>
    </row>
    <row r="162" spans="1:8" ht="25.5" x14ac:dyDescent="0.2">
      <c r="A162" s="28">
        <v>29</v>
      </c>
      <c r="B162" s="48"/>
      <c r="C162" s="76" t="s">
        <v>86</v>
      </c>
      <c r="D162" s="77"/>
      <c r="E162" s="144" t="s">
        <v>87</v>
      </c>
      <c r="F162" s="156"/>
      <c r="G162" s="78" t="s">
        <v>53</v>
      </c>
      <c r="H162" s="165">
        <f>H163+H167</f>
        <v>2357.5299999999997</v>
      </c>
    </row>
    <row r="163" spans="1:8" ht="25.5" x14ac:dyDescent="0.2">
      <c r="A163" s="28"/>
      <c r="B163" s="48"/>
      <c r="C163" s="76"/>
      <c r="D163" s="79" t="s">
        <v>88</v>
      </c>
      <c r="E163" s="146" t="s">
        <v>89</v>
      </c>
      <c r="F163" s="159"/>
      <c r="G163" s="175" t="s">
        <v>53</v>
      </c>
      <c r="H163" s="167">
        <f>F165+F164</f>
        <v>2309.9299999999998</v>
      </c>
    </row>
    <row r="164" spans="1:8" x14ac:dyDescent="0.2">
      <c r="A164" s="28"/>
      <c r="B164" s="48"/>
      <c r="C164" s="76"/>
      <c r="D164" s="79"/>
      <c r="E164" s="188" t="s">
        <v>622</v>
      </c>
      <c r="F164" s="132">
        <v>1586.5</v>
      </c>
      <c r="G164" s="121"/>
      <c r="H164" s="167"/>
    </row>
    <row r="165" spans="1:8" x14ac:dyDescent="0.2">
      <c r="A165" s="28"/>
      <c r="B165" s="48"/>
      <c r="C165" s="76"/>
      <c r="D165" s="79"/>
      <c r="E165" s="188" t="s">
        <v>623</v>
      </c>
      <c r="F165" s="125">
        <v>723.43</v>
      </c>
      <c r="G165" s="121"/>
      <c r="H165" s="167"/>
    </row>
    <row r="166" spans="1:8" x14ac:dyDescent="0.2">
      <c r="A166" s="28"/>
      <c r="B166" s="48"/>
      <c r="C166" s="76"/>
      <c r="D166" s="79"/>
      <c r="E166" s="146"/>
      <c r="F166" s="125"/>
      <c r="G166" s="121"/>
      <c r="H166" s="167"/>
    </row>
    <row r="167" spans="1:8" ht="25.5" x14ac:dyDescent="0.2">
      <c r="A167" s="28"/>
      <c r="B167" s="48"/>
      <c r="C167" s="76"/>
      <c r="D167" s="79" t="s">
        <v>90</v>
      </c>
      <c r="E167" s="146" t="s">
        <v>91</v>
      </c>
      <c r="F167" s="159"/>
      <c r="G167" s="175" t="s">
        <v>53</v>
      </c>
      <c r="H167" s="167">
        <f>F168</f>
        <v>47.6</v>
      </c>
    </row>
    <row r="168" spans="1:8" x14ac:dyDescent="0.2">
      <c r="A168" s="28"/>
      <c r="B168" s="48"/>
      <c r="C168" s="76"/>
      <c r="D168" s="79"/>
      <c r="E168" s="188" t="s">
        <v>624</v>
      </c>
      <c r="F168" s="132">
        <v>47.6</v>
      </c>
      <c r="G168" s="121"/>
      <c r="H168" s="166"/>
    </row>
    <row r="169" spans="1:8" x14ac:dyDescent="0.2">
      <c r="A169" s="28"/>
      <c r="B169" s="48"/>
      <c r="C169" s="76"/>
      <c r="D169" s="79"/>
      <c r="E169" s="146" t="s">
        <v>92</v>
      </c>
      <c r="F169" s="125"/>
      <c r="G169" s="121"/>
      <c r="H169" s="166"/>
    </row>
    <row r="170" spans="1:8" x14ac:dyDescent="0.2">
      <c r="A170" s="28"/>
      <c r="B170" s="48"/>
      <c r="C170" s="76"/>
      <c r="D170" s="79"/>
      <c r="E170" s="146"/>
      <c r="F170" s="125"/>
      <c r="G170" s="121"/>
      <c r="H170" s="166"/>
    </row>
    <row r="171" spans="1:8" x14ac:dyDescent="0.2">
      <c r="A171" s="28">
        <v>30</v>
      </c>
      <c r="B171" s="48"/>
      <c r="C171" s="76" t="s">
        <v>102</v>
      </c>
      <c r="D171" s="77"/>
      <c r="E171" s="144" t="s">
        <v>103</v>
      </c>
      <c r="F171" s="156"/>
      <c r="G171" s="78" t="s">
        <v>53</v>
      </c>
      <c r="H171" s="165">
        <f>H172</f>
        <v>841.75400000000002</v>
      </c>
    </row>
    <row r="172" spans="1:8" x14ac:dyDescent="0.2">
      <c r="A172" s="28"/>
      <c r="B172" s="48"/>
      <c r="C172" s="76"/>
      <c r="D172" s="79" t="s">
        <v>104</v>
      </c>
      <c r="E172" s="146" t="s">
        <v>105</v>
      </c>
      <c r="F172" s="159"/>
      <c r="G172" s="80" t="s">
        <v>53</v>
      </c>
      <c r="H172" s="167">
        <f>F173</f>
        <v>841.75400000000002</v>
      </c>
    </row>
    <row r="173" spans="1:8" x14ac:dyDescent="0.2">
      <c r="A173" s="28"/>
      <c r="B173" s="48"/>
      <c r="C173" s="76"/>
      <c r="D173" s="79"/>
      <c r="E173" s="188" t="s">
        <v>625</v>
      </c>
      <c r="F173" s="132">
        <v>841.75400000000002</v>
      </c>
      <c r="G173" s="121"/>
      <c r="H173" s="166"/>
    </row>
    <row r="174" spans="1:8" x14ac:dyDescent="0.2">
      <c r="A174" s="28"/>
      <c r="B174" s="48"/>
      <c r="C174" s="76"/>
      <c r="D174" s="79"/>
      <c r="E174" s="146"/>
      <c r="F174" s="132"/>
      <c r="G174" s="121"/>
      <c r="H174" s="166"/>
    </row>
    <row r="175" spans="1:8" ht="25.5" x14ac:dyDescent="0.2">
      <c r="A175" s="28">
        <v>31</v>
      </c>
      <c r="B175" s="48"/>
      <c r="C175" s="76" t="s">
        <v>496</v>
      </c>
      <c r="D175" s="77"/>
      <c r="E175" s="144" t="s">
        <v>497</v>
      </c>
      <c r="F175" s="156"/>
      <c r="G175" s="78" t="s">
        <v>53</v>
      </c>
      <c r="H175" s="165">
        <f>F176</f>
        <v>688.33</v>
      </c>
    </row>
    <row r="176" spans="1:8" ht="40.15" customHeight="1" x14ac:dyDescent="0.2">
      <c r="A176" s="28"/>
      <c r="B176" s="48"/>
      <c r="C176" s="76"/>
      <c r="D176" s="77"/>
      <c r="E176" s="485" t="s">
        <v>638</v>
      </c>
      <c r="F176" s="135">
        <v>688.33</v>
      </c>
      <c r="G176" s="117"/>
      <c r="H176" s="522"/>
    </row>
    <row r="177" spans="1:8" ht="17.45" customHeight="1" x14ac:dyDescent="0.2">
      <c r="A177" s="28"/>
      <c r="B177" s="48"/>
      <c r="C177" s="76"/>
      <c r="D177" s="77"/>
      <c r="E177" s="486" t="s">
        <v>498</v>
      </c>
      <c r="F177" s="129"/>
      <c r="G177" s="118"/>
      <c r="H177" s="523"/>
    </row>
    <row r="178" spans="1:8" x14ac:dyDescent="0.2">
      <c r="A178" s="28"/>
      <c r="B178" s="48"/>
      <c r="C178" s="76"/>
      <c r="D178" s="77"/>
      <c r="E178" s="138"/>
      <c r="F178" s="134"/>
      <c r="G178" s="126"/>
      <c r="H178" s="166"/>
    </row>
    <row r="179" spans="1:8" x14ac:dyDescent="0.2">
      <c r="A179" s="28">
        <v>32</v>
      </c>
      <c r="B179" s="48"/>
      <c r="C179" s="76" t="s">
        <v>499</v>
      </c>
      <c r="D179" s="77"/>
      <c r="E179" s="144" t="s">
        <v>500</v>
      </c>
      <c r="F179" s="156"/>
      <c r="G179" s="78" t="s">
        <v>53</v>
      </c>
      <c r="H179" s="165">
        <f>F180</f>
        <v>745.28</v>
      </c>
    </row>
    <row r="180" spans="1:8" x14ac:dyDescent="0.2">
      <c r="A180" s="28"/>
      <c r="B180" s="48"/>
      <c r="C180" s="76"/>
      <c r="D180" s="77"/>
      <c r="E180" s="186" t="s">
        <v>640</v>
      </c>
      <c r="F180" s="132">
        <v>745.28</v>
      </c>
      <c r="G180" s="126"/>
      <c r="H180" s="166"/>
    </row>
    <row r="181" spans="1:8" x14ac:dyDescent="0.2">
      <c r="A181" s="28"/>
      <c r="B181" s="48"/>
      <c r="C181" s="76"/>
      <c r="D181" s="77"/>
      <c r="E181" s="186" t="s">
        <v>498</v>
      </c>
      <c r="F181" s="132"/>
      <c r="G181" s="126"/>
      <c r="H181" s="166"/>
    </row>
    <row r="182" spans="1:8" x14ac:dyDescent="0.2">
      <c r="A182" s="28"/>
      <c r="B182" s="48"/>
      <c r="C182" s="76"/>
      <c r="D182" s="77"/>
      <c r="E182" s="138"/>
      <c r="F182" s="134"/>
      <c r="G182" s="126"/>
      <c r="H182" s="166"/>
    </row>
    <row r="183" spans="1:8" x14ac:dyDescent="0.2">
      <c r="A183" s="28">
        <v>33</v>
      </c>
      <c r="B183" s="48"/>
      <c r="C183" s="76" t="s">
        <v>95</v>
      </c>
      <c r="D183" s="77"/>
      <c r="E183" s="138" t="s">
        <v>96</v>
      </c>
      <c r="F183" s="134"/>
      <c r="G183" s="78" t="s">
        <v>53</v>
      </c>
      <c r="H183" s="165">
        <f>F184</f>
        <v>30.09</v>
      </c>
    </row>
    <row r="184" spans="1:8" ht="13.5" x14ac:dyDescent="0.2">
      <c r="A184" s="28"/>
      <c r="B184" s="48"/>
      <c r="C184" s="76"/>
      <c r="D184" s="77"/>
      <c r="E184" s="187" t="s">
        <v>644</v>
      </c>
      <c r="F184" s="484">
        <v>30.09</v>
      </c>
      <c r="G184" s="457"/>
      <c r="H184" s="522"/>
    </row>
    <row r="185" spans="1:8" ht="13.5" x14ac:dyDescent="0.2">
      <c r="A185" s="28"/>
      <c r="B185" s="48"/>
      <c r="C185" s="76"/>
      <c r="D185" s="77"/>
      <c r="E185" s="191"/>
      <c r="F185" s="470"/>
      <c r="G185" s="119"/>
      <c r="H185" s="161"/>
    </row>
    <row r="186" spans="1:8" ht="25.5" x14ac:dyDescent="0.2">
      <c r="A186" s="28">
        <v>34</v>
      </c>
      <c r="B186" s="48"/>
      <c r="C186" s="97" t="s">
        <v>507</v>
      </c>
      <c r="D186" s="98"/>
      <c r="E186" s="138" t="s">
        <v>508</v>
      </c>
      <c r="F186" s="168"/>
      <c r="G186" s="99" t="s">
        <v>106</v>
      </c>
      <c r="H186" s="165">
        <f>F187</f>
        <v>439.89</v>
      </c>
    </row>
    <row r="187" spans="1:8" ht="30" customHeight="1" x14ac:dyDescent="0.2">
      <c r="A187" s="28"/>
      <c r="B187" s="48"/>
      <c r="C187" s="76"/>
      <c r="D187" s="77"/>
      <c r="E187" s="186" t="s">
        <v>641</v>
      </c>
      <c r="F187" s="132">
        <v>439.89</v>
      </c>
      <c r="G187" s="119"/>
      <c r="H187" s="161"/>
    </row>
    <row r="188" spans="1:8" ht="12" customHeight="1" x14ac:dyDescent="0.2">
      <c r="A188" s="28"/>
      <c r="B188" s="48"/>
      <c r="C188" s="76"/>
      <c r="D188" s="77"/>
      <c r="E188" s="486" t="s">
        <v>498</v>
      </c>
      <c r="F188" s="132"/>
      <c r="G188" s="119"/>
      <c r="H188" s="161"/>
    </row>
    <row r="189" spans="1:8" x14ac:dyDescent="0.2">
      <c r="A189" s="28"/>
      <c r="B189" s="48"/>
      <c r="C189" s="76"/>
      <c r="D189" s="77"/>
      <c r="E189" s="138"/>
      <c r="F189" s="134"/>
      <c r="G189" s="126"/>
      <c r="H189" s="166"/>
    </row>
    <row r="190" spans="1:8" ht="25.5" x14ac:dyDescent="0.2">
      <c r="A190" s="28">
        <v>35</v>
      </c>
      <c r="B190" s="48"/>
      <c r="C190" s="97" t="s">
        <v>93</v>
      </c>
      <c r="D190" s="98"/>
      <c r="E190" s="138" t="s">
        <v>94</v>
      </c>
      <c r="F190" s="168"/>
      <c r="G190" s="99" t="s">
        <v>0</v>
      </c>
      <c r="H190" s="165">
        <f>H191+H194</f>
        <v>322.70499999999998</v>
      </c>
    </row>
    <row r="191" spans="1:8" ht="25.5" x14ac:dyDescent="0.2">
      <c r="A191" s="28"/>
      <c r="B191" s="48"/>
      <c r="C191" s="76"/>
      <c r="D191" s="480" t="s">
        <v>502</v>
      </c>
      <c r="E191" s="186" t="s">
        <v>503</v>
      </c>
      <c r="F191" s="535"/>
      <c r="G191" s="487" t="s">
        <v>0</v>
      </c>
      <c r="H191" s="167">
        <f>F192</f>
        <v>137.666</v>
      </c>
    </row>
    <row r="192" spans="1:8" x14ac:dyDescent="0.2">
      <c r="A192" s="28"/>
      <c r="B192" s="48"/>
      <c r="C192" s="76"/>
      <c r="D192" s="77"/>
      <c r="E192" s="186" t="s">
        <v>643</v>
      </c>
      <c r="F192" s="132">
        <v>137.666</v>
      </c>
      <c r="G192" s="126"/>
      <c r="H192" s="166"/>
    </row>
    <row r="193" spans="1:8" x14ac:dyDescent="0.2">
      <c r="A193" s="28"/>
      <c r="B193" s="48"/>
      <c r="C193" s="76"/>
      <c r="D193" s="77"/>
      <c r="E193" s="186"/>
      <c r="F193" s="163"/>
      <c r="G193" s="126"/>
      <c r="H193" s="166"/>
    </row>
    <row r="194" spans="1:8" ht="25.5" x14ac:dyDescent="0.2">
      <c r="A194" s="28"/>
      <c r="B194" s="48"/>
      <c r="C194" s="76"/>
      <c r="D194" s="480" t="s">
        <v>504</v>
      </c>
      <c r="E194" s="186" t="s">
        <v>505</v>
      </c>
      <c r="F194" s="535"/>
      <c r="G194" s="487" t="s">
        <v>0</v>
      </c>
      <c r="H194" s="198">
        <f>SUM(F195:F196)</f>
        <v>185.03899999999999</v>
      </c>
    </row>
    <row r="195" spans="1:8" x14ac:dyDescent="0.2">
      <c r="A195" s="28"/>
      <c r="B195" s="48"/>
      <c r="C195" s="76"/>
      <c r="D195" s="77"/>
      <c r="E195" s="186" t="s">
        <v>642</v>
      </c>
      <c r="F195" s="132">
        <v>104.339</v>
      </c>
      <c r="G195" s="126"/>
      <c r="H195" s="166"/>
    </row>
    <row r="196" spans="1:8" x14ac:dyDescent="0.2">
      <c r="A196" s="28"/>
      <c r="B196" s="48"/>
      <c r="C196" s="76"/>
      <c r="D196" s="77"/>
      <c r="E196" s="495">
        <v>80.7</v>
      </c>
      <c r="F196" s="132">
        <v>80.7</v>
      </c>
      <c r="G196" s="126"/>
      <c r="H196" s="166"/>
    </row>
    <row r="197" spans="1:8" x14ac:dyDescent="0.2">
      <c r="A197" s="28"/>
      <c r="B197" s="48"/>
      <c r="C197" s="76"/>
      <c r="D197" s="77"/>
      <c r="E197" s="144"/>
      <c r="F197" s="134"/>
      <c r="G197" s="126"/>
      <c r="H197" s="166"/>
    </row>
    <row r="198" spans="1:8" x14ac:dyDescent="0.2">
      <c r="A198" s="28">
        <v>36</v>
      </c>
      <c r="B198" s="48"/>
      <c r="C198" s="76" t="s">
        <v>97</v>
      </c>
      <c r="D198" s="77"/>
      <c r="E198" s="144" t="s">
        <v>98</v>
      </c>
      <c r="F198" s="134"/>
      <c r="G198" s="126" t="s">
        <v>53</v>
      </c>
      <c r="H198" s="165">
        <f>H199</f>
        <v>731.96</v>
      </c>
    </row>
    <row r="199" spans="1:8" x14ac:dyDescent="0.2">
      <c r="A199" s="28"/>
      <c r="B199" s="48"/>
      <c r="C199" s="76"/>
      <c r="D199" s="79" t="s">
        <v>99</v>
      </c>
      <c r="E199" s="146" t="s">
        <v>100</v>
      </c>
      <c r="F199" s="125"/>
      <c r="G199" s="121" t="s">
        <v>53</v>
      </c>
      <c r="H199" s="167">
        <f>F200</f>
        <v>731.96</v>
      </c>
    </row>
    <row r="200" spans="1:8" x14ac:dyDescent="0.2">
      <c r="A200" s="28"/>
      <c r="B200" s="48"/>
      <c r="C200" s="76"/>
      <c r="D200" s="77"/>
      <c r="E200" s="188" t="s">
        <v>626</v>
      </c>
      <c r="F200" s="132">
        <v>731.96</v>
      </c>
      <c r="G200" s="126"/>
      <c r="H200" s="166"/>
    </row>
    <row r="201" spans="1:8" x14ac:dyDescent="0.2">
      <c r="A201" s="28"/>
      <c r="B201" s="48"/>
      <c r="C201" s="76"/>
      <c r="D201" s="77"/>
      <c r="E201" s="146" t="s">
        <v>101</v>
      </c>
      <c r="F201" s="134"/>
      <c r="G201" s="126"/>
      <c r="H201" s="166"/>
    </row>
    <row r="202" spans="1:8" x14ac:dyDescent="0.2">
      <c r="A202" s="28"/>
      <c r="B202" s="48"/>
      <c r="C202" s="76"/>
      <c r="D202" s="77"/>
      <c r="E202" s="116"/>
      <c r="F202" s="129"/>
      <c r="G202" s="124"/>
      <c r="H202" s="162"/>
    </row>
    <row r="203" spans="1:8" x14ac:dyDescent="0.2">
      <c r="A203" s="28">
        <v>37</v>
      </c>
      <c r="B203" s="48"/>
      <c r="C203" s="76" t="s">
        <v>112</v>
      </c>
      <c r="D203" s="77"/>
      <c r="E203" s="144" t="s">
        <v>113</v>
      </c>
      <c r="F203" s="134"/>
      <c r="G203" s="126" t="s">
        <v>106</v>
      </c>
      <c r="H203" s="160">
        <f>F212</f>
        <v>386.78</v>
      </c>
    </row>
    <row r="204" spans="1:8" ht="13.5" x14ac:dyDescent="0.2">
      <c r="A204" s="28"/>
      <c r="B204" s="48"/>
      <c r="C204" s="76"/>
      <c r="D204" s="77"/>
      <c r="E204" s="187" t="s">
        <v>631</v>
      </c>
      <c r="F204" s="122">
        <v>61.68</v>
      </c>
      <c r="G204" s="117"/>
      <c r="H204" s="522"/>
    </row>
    <row r="205" spans="1:8" ht="13.5" x14ac:dyDescent="0.2">
      <c r="A205" s="28"/>
      <c r="B205" s="48"/>
      <c r="C205" s="76"/>
      <c r="D205" s="77"/>
      <c r="E205" s="191" t="s">
        <v>630</v>
      </c>
      <c r="F205" s="122">
        <v>47.6</v>
      </c>
      <c r="G205" s="118"/>
      <c r="H205" s="523"/>
    </row>
    <row r="206" spans="1:8" ht="13.5" x14ac:dyDescent="0.2">
      <c r="A206" s="28"/>
      <c r="B206" s="48"/>
      <c r="C206" s="76"/>
      <c r="D206" s="77"/>
      <c r="E206" s="191" t="s">
        <v>632</v>
      </c>
      <c r="F206" s="122">
        <v>23.8</v>
      </c>
      <c r="G206" s="118"/>
      <c r="H206" s="523"/>
    </row>
    <row r="207" spans="1:8" ht="13.5" x14ac:dyDescent="0.2">
      <c r="A207" s="28"/>
      <c r="B207" s="48"/>
      <c r="C207" s="76"/>
      <c r="D207" s="77"/>
      <c r="E207" s="191" t="s">
        <v>633</v>
      </c>
      <c r="F207" s="122">
        <v>44.1</v>
      </c>
      <c r="G207" s="118"/>
      <c r="H207" s="523"/>
    </row>
    <row r="208" spans="1:8" ht="13.5" x14ac:dyDescent="0.2">
      <c r="A208" s="28"/>
      <c r="B208" s="48"/>
      <c r="C208" s="76"/>
      <c r="D208" s="77"/>
      <c r="E208" s="191" t="s">
        <v>634</v>
      </c>
      <c r="F208" s="122">
        <v>143.5</v>
      </c>
      <c r="G208" s="118"/>
      <c r="H208" s="523"/>
    </row>
    <row r="209" spans="1:8" ht="13.5" x14ac:dyDescent="0.2">
      <c r="A209" s="28"/>
      <c r="B209" s="48"/>
      <c r="C209" s="76"/>
      <c r="D209" s="77"/>
      <c r="E209" s="191" t="s">
        <v>635</v>
      </c>
      <c r="F209" s="122">
        <v>43.2</v>
      </c>
      <c r="G209" s="118"/>
      <c r="H209" s="523"/>
    </row>
    <row r="210" spans="1:8" ht="13.5" x14ac:dyDescent="0.2">
      <c r="A210" s="28"/>
      <c r="B210" s="48"/>
      <c r="C210" s="76"/>
      <c r="D210" s="77"/>
      <c r="E210" s="191" t="s">
        <v>636</v>
      </c>
      <c r="F210" s="122">
        <v>17.5</v>
      </c>
      <c r="G210" s="118"/>
      <c r="H210" s="523"/>
    </row>
    <row r="211" spans="1:8" ht="13.5" x14ac:dyDescent="0.2">
      <c r="A211" s="28"/>
      <c r="B211" s="48"/>
      <c r="C211" s="76"/>
      <c r="D211" s="77"/>
      <c r="E211" s="191" t="s">
        <v>637</v>
      </c>
      <c r="F211" s="122">
        <v>5.4</v>
      </c>
      <c r="G211" s="118"/>
      <c r="H211" s="523"/>
    </row>
    <row r="212" spans="1:8" ht="13.5" x14ac:dyDescent="0.2">
      <c r="A212" s="28"/>
      <c r="B212" s="48"/>
      <c r="C212" s="76"/>
      <c r="D212" s="77"/>
      <c r="E212" s="116" t="s">
        <v>67</v>
      </c>
      <c r="F212" s="122">
        <f>SUM(F204:F211)</f>
        <v>386.78</v>
      </c>
      <c r="G212" s="119"/>
      <c r="H212" s="161"/>
    </row>
    <row r="213" spans="1:8" ht="13.5" x14ac:dyDescent="0.2">
      <c r="A213" s="28"/>
      <c r="B213" s="48"/>
      <c r="C213" s="76"/>
      <c r="D213" s="77"/>
      <c r="E213" s="116"/>
      <c r="F213" s="122"/>
      <c r="G213" s="119"/>
      <c r="H213" s="161"/>
    </row>
    <row r="214" spans="1:8" x14ac:dyDescent="0.2">
      <c r="A214" s="28">
        <v>38</v>
      </c>
      <c r="B214" s="48"/>
      <c r="C214" s="76" t="s">
        <v>107</v>
      </c>
      <c r="D214" s="77"/>
      <c r="E214" s="144" t="s">
        <v>108</v>
      </c>
      <c r="F214" s="156"/>
      <c r="G214" s="78" t="s">
        <v>106</v>
      </c>
      <c r="H214" s="165">
        <f>F215</f>
        <v>47.6</v>
      </c>
    </row>
    <row r="215" spans="1:8" x14ac:dyDescent="0.2">
      <c r="A215" s="28"/>
      <c r="B215" s="48"/>
      <c r="C215" s="76"/>
      <c r="D215" s="77"/>
      <c r="E215" s="188" t="s">
        <v>627</v>
      </c>
      <c r="F215" s="132">
        <v>47.6</v>
      </c>
      <c r="G215" s="126"/>
      <c r="H215" s="166"/>
    </row>
    <row r="216" spans="1:8" x14ac:dyDescent="0.2">
      <c r="A216" s="28"/>
      <c r="B216" s="48"/>
      <c r="C216" s="76"/>
      <c r="D216" s="77"/>
      <c r="E216" s="146" t="s">
        <v>109</v>
      </c>
      <c r="F216" s="134"/>
      <c r="G216" s="126"/>
      <c r="H216" s="166"/>
    </row>
    <row r="217" spans="1:8" x14ac:dyDescent="0.2">
      <c r="A217" s="28"/>
      <c r="B217" s="48"/>
      <c r="C217" s="76"/>
      <c r="D217" s="77"/>
      <c r="E217" s="144"/>
      <c r="F217" s="134"/>
      <c r="G217" s="126"/>
      <c r="H217" s="166"/>
    </row>
    <row r="218" spans="1:8" x14ac:dyDescent="0.2">
      <c r="A218" s="28">
        <v>39</v>
      </c>
      <c r="B218" s="48"/>
      <c r="C218" s="76" t="s">
        <v>110</v>
      </c>
      <c r="D218" s="77"/>
      <c r="E218" s="144" t="s">
        <v>111</v>
      </c>
      <c r="F218" s="134"/>
      <c r="G218" s="126" t="s">
        <v>106</v>
      </c>
      <c r="H218" s="165">
        <f>SUM(F219:F220)</f>
        <v>35.72</v>
      </c>
    </row>
    <row r="219" spans="1:8" x14ac:dyDescent="0.2">
      <c r="A219" s="28"/>
      <c r="B219" s="48"/>
      <c r="C219" s="76"/>
      <c r="D219" s="77"/>
      <c r="E219" s="188" t="s">
        <v>628</v>
      </c>
      <c r="F219" s="132">
        <v>17.86</v>
      </c>
      <c r="G219" s="126"/>
      <c r="H219" s="166"/>
    </row>
    <row r="220" spans="1:8" x14ac:dyDescent="0.2">
      <c r="A220" s="28"/>
      <c r="B220" s="48"/>
      <c r="C220" s="76"/>
      <c r="D220" s="77"/>
      <c r="E220" s="188" t="s">
        <v>629</v>
      </c>
      <c r="F220" s="132">
        <v>17.86</v>
      </c>
      <c r="G220" s="126"/>
      <c r="H220" s="166"/>
    </row>
    <row r="221" spans="1:8" x14ac:dyDescent="0.2">
      <c r="A221" s="28"/>
      <c r="B221" s="48"/>
      <c r="C221" s="76"/>
      <c r="D221" s="77"/>
      <c r="E221" s="146"/>
      <c r="F221" s="132"/>
      <c r="G221" s="126"/>
      <c r="H221" s="166"/>
    </row>
    <row r="222" spans="1:8" x14ac:dyDescent="0.2">
      <c r="A222" s="28">
        <v>40</v>
      </c>
      <c r="B222" s="48"/>
      <c r="C222" s="76" t="s">
        <v>512</v>
      </c>
      <c r="D222" s="77"/>
      <c r="E222" s="144" t="s">
        <v>513</v>
      </c>
      <c r="F222" s="156"/>
      <c r="G222" s="78" t="s">
        <v>68</v>
      </c>
      <c r="H222" s="165">
        <f>F224</f>
        <v>18</v>
      </c>
    </row>
    <row r="223" spans="1:8" ht="15.6" customHeight="1" x14ac:dyDescent="0.2">
      <c r="A223" s="28"/>
      <c r="B223" s="48"/>
      <c r="C223" s="76"/>
      <c r="D223" s="202" t="s">
        <v>514</v>
      </c>
      <c r="E223" s="188" t="s">
        <v>515</v>
      </c>
      <c r="F223" s="199"/>
      <c r="G223" s="203" t="s">
        <v>68</v>
      </c>
      <c r="H223" s="522"/>
    </row>
    <row r="224" spans="1:8" ht="15.6" customHeight="1" x14ac:dyDescent="0.2">
      <c r="A224" s="28"/>
      <c r="B224" s="48"/>
      <c r="C224" s="76"/>
      <c r="D224" s="77"/>
      <c r="E224" s="187" t="s">
        <v>645</v>
      </c>
      <c r="F224" s="129">
        <v>18</v>
      </c>
      <c r="G224" s="118"/>
      <c r="H224" s="523"/>
    </row>
    <row r="225" spans="1:8" ht="13.5" x14ac:dyDescent="0.2">
      <c r="A225" s="28"/>
      <c r="B225" s="48"/>
      <c r="C225" s="76"/>
      <c r="D225" s="77"/>
      <c r="E225" s="116"/>
      <c r="F225" s="129"/>
      <c r="G225" s="118"/>
      <c r="H225" s="523"/>
    </row>
    <row r="226" spans="1:8" x14ac:dyDescent="0.2">
      <c r="A226" s="185">
        <v>41</v>
      </c>
      <c r="B226" s="48"/>
      <c r="C226" s="76" t="s">
        <v>517</v>
      </c>
      <c r="D226" s="77"/>
      <c r="E226" s="144" t="s">
        <v>518</v>
      </c>
      <c r="F226" s="156"/>
      <c r="G226" s="78" t="s">
        <v>68</v>
      </c>
      <c r="H226" s="165">
        <f>H227</f>
        <v>1</v>
      </c>
    </row>
    <row r="227" spans="1:8" x14ac:dyDescent="0.2">
      <c r="A227" s="28"/>
      <c r="B227" s="48"/>
      <c r="C227" s="76"/>
      <c r="D227" s="202" t="s">
        <v>519</v>
      </c>
      <c r="E227" s="188" t="s">
        <v>520</v>
      </c>
      <c r="F227" s="199"/>
      <c r="G227" s="203" t="s">
        <v>68</v>
      </c>
      <c r="H227" s="198">
        <f>F228</f>
        <v>1</v>
      </c>
    </row>
    <row r="228" spans="1:8" ht="13.5" x14ac:dyDescent="0.2">
      <c r="A228" s="28"/>
      <c r="B228" s="48"/>
      <c r="C228" s="76"/>
      <c r="D228" s="77"/>
      <c r="E228" s="187" t="s">
        <v>646</v>
      </c>
      <c r="F228" s="209">
        <v>1</v>
      </c>
      <c r="G228" s="137"/>
      <c r="H228" s="523"/>
    </row>
    <row r="229" spans="1:8" x14ac:dyDescent="0.2">
      <c r="A229" s="28"/>
      <c r="B229" s="48"/>
      <c r="C229" s="76"/>
      <c r="D229" s="77"/>
      <c r="E229" s="144"/>
      <c r="F229" s="134"/>
      <c r="G229" s="78"/>
      <c r="H229" s="166"/>
    </row>
    <row r="230" spans="1:8" x14ac:dyDescent="0.2">
      <c r="A230" s="28">
        <v>42</v>
      </c>
      <c r="B230" s="48"/>
      <c r="C230" s="76" t="s">
        <v>522</v>
      </c>
      <c r="D230" s="77"/>
      <c r="E230" s="144" t="s">
        <v>523</v>
      </c>
      <c r="F230" s="156"/>
      <c r="G230" s="78" t="s">
        <v>53</v>
      </c>
      <c r="H230" s="165">
        <f>H231</f>
        <v>22.68</v>
      </c>
    </row>
    <row r="231" spans="1:8" x14ac:dyDescent="0.2">
      <c r="A231" s="28"/>
      <c r="B231" s="48"/>
      <c r="C231" s="76"/>
      <c r="D231" s="202" t="s">
        <v>524</v>
      </c>
      <c r="E231" s="188" t="s">
        <v>525</v>
      </c>
      <c r="F231" s="199"/>
      <c r="G231" s="203" t="s">
        <v>53</v>
      </c>
      <c r="H231" s="167">
        <f>F232</f>
        <v>22.68</v>
      </c>
    </row>
    <row r="232" spans="1:8" x14ac:dyDescent="0.2">
      <c r="A232" s="28"/>
      <c r="B232" s="48"/>
      <c r="C232" s="76"/>
      <c r="D232" s="77"/>
      <c r="E232" s="187" t="s">
        <v>647</v>
      </c>
      <c r="F232" s="135">
        <v>22.68</v>
      </c>
      <c r="G232" s="137"/>
      <c r="H232" s="171"/>
    </row>
    <row r="233" spans="1:8" x14ac:dyDescent="0.2">
      <c r="A233" s="28"/>
      <c r="B233" s="48"/>
      <c r="C233" s="76"/>
      <c r="D233" s="77"/>
      <c r="E233" s="191"/>
      <c r="F233" s="129"/>
      <c r="G233" s="488"/>
      <c r="H233" s="489"/>
    </row>
    <row r="234" spans="1:8" x14ac:dyDescent="0.2">
      <c r="A234" s="28"/>
      <c r="B234" s="48"/>
      <c r="C234" s="76" t="s">
        <v>648</v>
      </c>
      <c r="D234" s="77"/>
      <c r="E234" s="144" t="s">
        <v>649</v>
      </c>
      <c r="F234" s="156"/>
      <c r="G234" s="78" t="s">
        <v>68</v>
      </c>
      <c r="H234" s="165">
        <f>H235</f>
        <v>1</v>
      </c>
    </row>
    <row r="235" spans="1:8" x14ac:dyDescent="0.2">
      <c r="A235" s="28"/>
      <c r="B235" s="48"/>
      <c r="C235" s="76"/>
      <c r="D235" s="202" t="s">
        <v>650</v>
      </c>
      <c r="E235" s="188" t="s">
        <v>651</v>
      </c>
      <c r="F235" s="199"/>
      <c r="G235" s="203" t="s">
        <v>68</v>
      </c>
      <c r="H235" s="198">
        <f>F236</f>
        <v>1</v>
      </c>
    </row>
    <row r="236" spans="1:8" x14ac:dyDescent="0.2">
      <c r="A236" s="28"/>
      <c r="B236" s="48"/>
      <c r="C236" s="76"/>
      <c r="D236" s="77"/>
      <c r="E236" s="187" t="s">
        <v>652</v>
      </c>
      <c r="F236" s="209">
        <v>1</v>
      </c>
      <c r="G236" s="137"/>
      <c r="H236" s="171"/>
    </row>
    <row r="237" spans="1:8" x14ac:dyDescent="0.2">
      <c r="A237" s="28"/>
      <c r="B237" s="48"/>
      <c r="C237" s="76"/>
      <c r="D237" s="77"/>
      <c r="E237" s="191"/>
      <c r="F237" s="129"/>
      <c r="G237" s="488"/>
      <c r="H237" s="489"/>
    </row>
    <row r="238" spans="1:8" x14ac:dyDescent="0.2">
      <c r="A238" s="28">
        <v>43</v>
      </c>
      <c r="B238" s="48"/>
      <c r="C238" s="76" t="s">
        <v>117</v>
      </c>
      <c r="D238" s="77"/>
      <c r="E238" s="144" t="s">
        <v>118</v>
      </c>
      <c r="F238" s="134"/>
      <c r="G238" s="126" t="s">
        <v>68</v>
      </c>
      <c r="H238" s="160">
        <f>F242</f>
        <v>10</v>
      </c>
    </row>
    <row r="239" spans="1:8" x14ac:dyDescent="0.2">
      <c r="A239" s="28"/>
      <c r="B239" s="48"/>
      <c r="C239" s="76"/>
      <c r="D239" s="77"/>
      <c r="E239" s="187" t="s">
        <v>654</v>
      </c>
      <c r="F239" s="194">
        <v>2</v>
      </c>
      <c r="G239" s="488"/>
      <c r="H239" s="489"/>
    </row>
    <row r="240" spans="1:8" x14ac:dyDescent="0.2">
      <c r="A240" s="28"/>
      <c r="B240" s="48"/>
      <c r="C240" s="76"/>
      <c r="D240" s="77"/>
      <c r="E240" s="191" t="s">
        <v>655</v>
      </c>
      <c r="F240" s="194">
        <v>4</v>
      </c>
      <c r="G240" s="488"/>
      <c r="H240" s="489"/>
    </row>
    <row r="241" spans="1:8" x14ac:dyDescent="0.2">
      <c r="A241" s="28"/>
      <c r="B241" s="48"/>
      <c r="C241" s="76"/>
      <c r="D241" s="77"/>
      <c r="E241" s="191" t="s">
        <v>653</v>
      </c>
      <c r="F241" s="194">
        <v>4</v>
      </c>
      <c r="G241" s="488"/>
      <c r="H241" s="489"/>
    </row>
    <row r="242" spans="1:8" x14ac:dyDescent="0.2">
      <c r="A242" s="28"/>
      <c r="B242" s="48"/>
      <c r="C242" s="76"/>
      <c r="D242" s="77"/>
      <c r="E242" s="191" t="s">
        <v>67</v>
      </c>
      <c r="F242" s="194">
        <f>SUM(F239:F241)</f>
        <v>10</v>
      </c>
      <c r="G242" s="488"/>
      <c r="H242" s="489"/>
    </row>
    <row r="243" spans="1:8" x14ac:dyDescent="0.2">
      <c r="A243" s="28"/>
      <c r="B243" s="48"/>
      <c r="C243" s="76"/>
      <c r="D243" s="77"/>
      <c r="E243" s="191" t="s">
        <v>119</v>
      </c>
      <c r="F243" s="496"/>
      <c r="G243" s="488"/>
      <c r="H243" s="489"/>
    </row>
    <row r="244" spans="1:8" x14ac:dyDescent="0.2">
      <c r="A244" s="28"/>
      <c r="B244" s="48"/>
      <c r="C244" s="76"/>
      <c r="D244" s="77"/>
      <c r="E244" s="144"/>
      <c r="F244" s="134"/>
      <c r="G244" s="126"/>
      <c r="H244" s="166"/>
    </row>
    <row r="245" spans="1:8" x14ac:dyDescent="0.2">
      <c r="A245" s="28">
        <v>44</v>
      </c>
      <c r="B245" s="48"/>
      <c r="C245" s="76" t="s">
        <v>114</v>
      </c>
      <c r="D245" s="77"/>
      <c r="E245" s="144" t="s">
        <v>115</v>
      </c>
      <c r="F245" s="134"/>
      <c r="G245" s="78" t="s">
        <v>116</v>
      </c>
      <c r="H245" s="165">
        <f>F246</f>
        <v>210</v>
      </c>
    </row>
    <row r="246" spans="1:8" x14ac:dyDescent="0.2">
      <c r="A246" s="28"/>
      <c r="B246" s="48"/>
      <c r="C246" s="76"/>
      <c r="D246" s="77"/>
      <c r="E246" s="188" t="s">
        <v>527</v>
      </c>
      <c r="F246" s="132">
        <v>210</v>
      </c>
      <c r="G246" s="126"/>
      <c r="H246" s="165"/>
    </row>
    <row r="247" spans="1:8" ht="13.5" x14ac:dyDescent="0.2">
      <c r="A247" s="28"/>
      <c r="B247" s="48"/>
      <c r="C247" s="76"/>
      <c r="D247" s="77"/>
      <c r="E247" s="191" t="s">
        <v>528</v>
      </c>
      <c r="F247" s="124"/>
      <c r="G247" s="124"/>
      <c r="H247" s="172"/>
    </row>
    <row r="248" spans="1:8" ht="13.5" x14ac:dyDescent="0.2">
      <c r="A248" s="28"/>
      <c r="B248" s="48"/>
      <c r="C248" s="76"/>
      <c r="D248" s="77"/>
      <c r="E248" s="116"/>
      <c r="F248" s="124"/>
      <c r="G248" s="124"/>
      <c r="H248" s="172"/>
    </row>
    <row r="249" spans="1:8" x14ac:dyDescent="0.2">
      <c r="A249" s="28">
        <v>45</v>
      </c>
      <c r="B249" s="48"/>
      <c r="C249" s="97" t="s">
        <v>533</v>
      </c>
      <c r="D249" s="98"/>
      <c r="E249" s="138" t="s">
        <v>534</v>
      </c>
      <c r="F249" s="168"/>
      <c r="G249" s="99" t="s">
        <v>53</v>
      </c>
      <c r="H249" s="165">
        <f>H250</f>
        <v>3026.2</v>
      </c>
    </row>
    <row r="250" spans="1:8" x14ac:dyDescent="0.2">
      <c r="A250" s="28"/>
      <c r="B250" s="48"/>
      <c r="C250" s="97"/>
      <c r="D250" s="480" t="s">
        <v>535</v>
      </c>
      <c r="E250" s="186" t="s">
        <v>536</v>
      </c>
      <c r="F250" s="490"/>
      <c r="G250" s="487" t="s">
        <v>53</v>
      </c>
      <c r="H250" s="198">
        <f>F258</f>
        <v>3026.2</v>
      </c>
    </row>
    <row r="251" spans="1:8" ht="20.45" customHeight="1" x14ac:dyDescent="0.2">
      <c r="A251" s="28"/>
      <c r="B251" s="48"/>
      <c r="C251" s="76"/>
      <c r="D251" s="77"/>
      <c r="E251" s="187" t="s">
        <v>541</v>
      </c>
      <c r="F251" s="446" t="s">
        <v>336</v>
      </c>
      <c r="G251" s="442"/>
      <c r="H251" s="536"/>
    </row>
    <row r="252" spans="1:8" ht="20.45" customHeight="1" x14ac:dyDescent="0.2">
      <c r="A252" s="28"/>
      <c r="B252" s="48"/>
      <c r="C252" s="76"/>
      <c r="D252" s="77"/>
      <c r="E252" s="191" t="s">
        <v>656</v>
      </c>
      <c r="F252" s="194">
        <v>30.09</v>
      </c>
      <c r="G252" s="443"/>
      <c r="H252" s="523"/>
    </row>
    <row r="253" spans="1:8" ht="37.9" customHeight="1" x14ac:dyDescent="0.2">
      <c r="A253" s="28"/>
      <c r="B253" s="48"/>
      <c r="C253" s="76"/>
      <c r="D253" s="77"/>
      <c r="E253" s="191" t="s">
        <v>657</v>
      </c>
      <c r="F253" s="194">
        <v>1376.66</v>
      </c>
      <c r="G253" s="443"/>
      <c r="H253" s="523"/>
    </row>
    <row r="254" spans="1:8" ht="20.45" customHeight="1" x14ac:dyDescent="0.2">
      <c r="A254" s="28"/>
      <c r="B254" s="48"/>
      <c r="C254" s="76"/>
      <c r="D254" s="77"/>
      <c r="E254" s="191" t="s">
        <v>658</v>
      </c>
      <c r="F254" s="194">
        <v>745.28</v>
      </c>
      <c r="G254" s="443"/>
      <c r="H254" s="523"/>
    </row>
    <row r="255" spans="1:8" ht="26.45" customHeight="1" x14ac:dyDescent="0.2">
      <c r="A255" s="28"/>
      <c r="B255" s="48"/>
      <c r="C255" s="76"/>
      <c r="D255" s="77"/>
      <c r="E255" s="191" t="s">
        <v>659</v>
      </c>
      <c r="F255" s="194">
        <v>551.64</v>
      </c>
      <c r="G255" s="443"/>
      <c r="H255" s="523"/>
    </row>
    <row r="256" spans="1:8" ht="20.45" customHeight="1" x14ac:dyDescent="0.2">
      <c r="A256" s="28"/>
      <c r="B256" s="48"/>
      <c r="C256" s="76"/>
      <c r="D256" s="77"/>
      <c r="E256" s="191" t="s">
        <v>660</v>
      </c>
      <c r="F256" s="194">
        <v>82.122</v>
      </c>
      <c r="G256" s="443"/>
      <c r="H256" s="523"/>
    </row>
    <row r="257" spans="1:8" ht="20.45" customHeight="1" x14ac:dyDescent="0.2">
      <c r="A257" s="28"/>
      <c r="B257" s="48"/>
      <c r="C257" s="76"/>
      <c r="D257" s="77"/>
      <c r="E257" s="191" t="s">
        <v>661</v>
      </c>
      <c r="F257" s="194">
        <v>240.40799999999999</v>
      </c>
      <c r="G257" s="443"/>
      <c r="H257" s="523"/>
    </row>
    <row r="258" spans="1:8" ht="13.5" x14ac:dyDescent="0.2">
      <c r="A258" s="28"/>
      <c r="B258" s="48"/>
      <c r="C258" s="76"/>
      <c r="D258" s="77"/>
      <c r="E258" s="191" t="s">
        <v>67</v>
      </c>
      <c r="F258" s="194">
        <v>3026.2</v>
      </c>
      <c r="G258" s="444"/>
      <c r="H258" s="161"/>
    </row>
    <row r="259" spans="1:8" ht="13.5" x14ac:dyDescent="0.2">
      <c r="A259" s="28"/>
      <c r="B259" s="48"/>
      <c r="C259" s="76"/>
      <c r="D259" s="77"/>
      <c r="E259" s="191"/>
      <c r="F259" s="124"/>
      <c r="G259" s="124"/>
      <c r="H259" s="172"/>
    </row>
    <row r="260" spans="1:8" x14ac:dyDescent="0.2">
      <c r="A260" s="28">
        <v>46</v>
      </c>
      <c r="B260" s="48"/>
      <c r="C260" s="97" t="s">
        <v>537</v>
      </c>
      <c r="D260" s="98"/>
      <c r="E260" s="138" t="s">
        <v>538</v>
      </c>
      <c r="F260" s="168"/>
      <c r="G260" s="99" t="s">
        <v>53</v>
      </c>
      <c r="H260" s="165">
        <f>H261</f>
        <v>3801.57</v>
      </c>
    </row>
    <row r="261" spans="1:8" x14ac:dyDescent="0.2">
      <c r="A261" s="28"/>
      <c r="B261" s="48"/>
      <c r="C261" s="76"/>
      <c r="D261" s="480" t="s">
        <v>539</v>
      </c>
      <c r="E261" s="186" t="s">
        <v>540</v>
      </c>
      <c r="F261" s="490"/>
      <c r="G261" s="487" t="s">
        <v>53</v>
      </c>
      <c r="H261" s="198">
        <f>F268</f>
        <v>3801.57</v>
      </c>
    </row>
    <row r="262" spans="1:8" ht="18.600000000000001" customHeight="1" x14ac:dyDescent="0.2">
      <c r="A262" s="28"/>
      <c r="B262" s="48"/>
      <c r="C262" s="76"/>
      <c r="D262" s="480"/>
      <c r="E262" s="187" t="s">
        <v>662</v>
      </c>
      <c r="F262" s="194">
        <v>60.18</v>
      </c>
      <c r="G262" s="457"/>
      <c r="H262" s="522"/>
    </row>
    <row r="263" spans="1:8" ht="40.15" customHeight="1" x14ac:dyDescent="0.2">
      <c r="A263" s="28"/>
      <c r="B263" s="48"/>
      <c r="C263" s="76"/>
      <c r="D263" s="480"/>
      <c r="E263" s="191" t="s">
        <v>657</v>
      </c>
      <c r="F263" s="194">
        <v>1376.66</v>
      </c>
      <c r="G263" s="443"/>
      <c r="H263" s="523"/>
    </row>
    <row r="264" spans="1:8" ht="13.5" x14ac:dyDescent="0.2">
      <c r="A264" s="28"/>
      <c r="B264" s="48"/>
      <c r="C264" s="76"/>
      <c r="D264" s="480"/>
      <c r="E264" s="191" t="s">
        <v>663</v>
      </c>
      <c r="F264" s="194">
        <v>1490.56</v>
      </c>
      <c r="G264" s="443"/>
      <c r="H264" s="523"/>
    </row>
    <row r="265" spans="1:8" ht="38.25" x14ac:dyDescent="0.2">
      <c r="A265" s="28"/>
      <c r="B265" s="48"/>
      <c r="C265" s="76"/>
      <c r="D265" s="480"/>
      <c r="E265" s="191" t="s">
        <v>659</v>
      </c>
      <c r="F265" s="194">
        <v>551.64</v>
      </c>
      <c r="G265" s="443"/>
      <c r="H265" s="523"/>
    </row>
    <row r="266" spans="1:8" ht="13.5" x14ac:dyDescent="0.2">
      <c r="A266" s="28"/>
      <c r="B266" s="48"/>
      <c r="C266" s="76"/>
      <c r="D266" s="480"/>
      <c r="E266" s="191" t="s">
        <v>660</v>
      </c>
      <c r="F266" s="194">
        <v>82.122</v>
      </c>
      <c r="G266" s="443"/>
      <c r="H266" s="523"/>
    </row>
    <row r="267" spans="1:8" ht="13.5" x14ac:dyDescent="0.2">
      <c r="A267" s="28"/>
      <c r="B267" s="48"/>
      <c r="C267" s="76"/>
      <c r="D267" s="480"/>
      <c r="E267" s="191" t="s">
        <v>661</v>
      </c>
      <c r="F267" s="194">
        <v>240.40799999999999</v>
      </c>
      <c r="G267" s="443"/>
      <c r="H267" s="523"/>
    </row>
    <row r="268" spans="1:8" ht="13.5" x14ac:dyDescent="0.2">
      <c r="A268" s="28"/>
      <c r="B268" s="48"/>
      <c r="C268" s="76"/>
      <c r="D268" s="480"/>
      <c r="E268" s="191" t="s">
        <v>67</v>
      </c>
      <c r="F268" s="194">
        <v>3801.57</v>
      </c>
      <c r="G268" s="444"/>
      <c r="H268" s="161"/>
    </row>
    <row r="269" spans="1:8" ht="13.5" x14ac:dyDescent="0.2">
      <c r="A269" s="28"/>
      <c r="B269" s="48"/>
      <c r="C269" s="76"/>
      <c r="D269" s="480"/>
      <c r="E269" s="191"/>
      <c r="F269" s="194"/>
      <c r="G269" s="444"/>
      <c r="H269" s="161"/>
    </row>
    <row r="270" spans="1:8" x14ac:dyDescent="0.2">
      <c r="A270" s="28"/>
      <c r="B270" s="48"/>
      <c r="C270" s="76"/>
      <c r="D270" s="77"/>
      <c r="E270" s="188"/>
      <c r="F270" s="132"/>
      <c r="G270" s="126"/>
      <c r="H270" s="166"/>
    </row>
    <row r="271" spans="1:8" ht="19.149999999999999" customHeight="1" x14ac:dyDescent="0.2">
      <c r="A271" s="28"/>
      <c r="B271" s="72" t="s">
        <v>457</v>
      </c>
      <c r="C271" s="72"/>
      <c r="D271" s="74"/>
      <c r="E271" s="75" t="s">
        <v>458</v>
      </c>
      <c r="F271" s="132"/>
      <c r="G271" s="126"/>
      <c r="H271" s="166"/>
    </row>
    <row r="272" spans="1:8" x14ac:dyDescent="0.2">
      <c r="A272" s="28"/>
      <c r="B272" s="48"/>
      <c r="C272" s="76"/>
      <c r="D272" s="77"/>
      <c r="E272" s="188"/>
      <c r="F272" s="132"/>
      <c r="G272" s="126"/>
      <c r="H272" s="166"/>
    </row>
    <row r="273" spans="1:8" ht="25.5" x14ac:dyDescent="0.2">
      <c r="A273" s="28">
        <v>47</v>
      </c>
      <c r="B273" s="48"/>
      <c r="C273" s="76" t="s">
        <v>459</v>
      </c>
      <c r="D273" s="77"/>
      <c r="E273" s="144" t="s">
        <v>460</v>
      </c>
      <c r="F273" s="156"/>
      <c r="G273" s="78" t="s">
        <v>53</v>
      </c>
      <c r="H273" s="165">
        <f>H274</f>
        <v>701.58</v>
      </c>
    </row>
    <row r="274" spans="1:8" ht="25.5" x14ac:dyDescent="0.2">
      <c r="A274" s="28"/>
      <c r="B274" s="48"/>
      <c r="C274" s="451"/>
      <c r="D274" s="202" t="s">
        <v>461</v>
      </c>
      <c r="E274" s="188" t="s">
        <v>462</v>
      </c>
      <c r="F274" s="199"/>
      <c r="G274" s="203" t="s">
        <v>53</v>
      </c>
      <c r="H274" s="198">
        <f>F275</f>
        <v>701.58</v>
      </c>
    </row>
    <row r="275" spans="1:8" x14ac:dyDescent="0.2">
      <c r="A275" s="28"/>
      <c r="B275" s="48"/>
      <c r="C275" s="76"/>
      <c r="D275" s="77"/>
      <c r="E275" s="188" t="s">
        <v>617</v>
      </c>
      <c r="F275" s="132">
        <v>701.58</v>
      </c>
      <c r="G275" s="126"/>
      <c r="H275" s="166"/>
    </row>
    <row r="276" spans="1:8" x14ac:dyDescent="0.2">
      <c r="A276" s="28"/>
      <c r="B276" s="48"/>
      <c r="C276" s="76"/>
      <c r="D276" s="77"/>
      <c r="E276" s="188"/>
      <c r="F276" s="132"/>
      <c r="G276" s="126"/>
      <c r="H276" s="166"/>
    </row>
    <row r="277" spans="1:8" x14ac:dyDescent="0.2">
      <c r="A277" s="28">
        <v>48</v>
      </c>
      <c r="B277" s="48"/>
      <c r="C277" s="76" t="s">
        <v>463</v>
      </c>
      <c r="D277" s="77"/>
      <c r="E277" s="144" t="s">
        <v>464</v>
      </c>
      <c r="F277" s="156"/>
      <c r="G277" s="78" t="s">
        <v>0</v>
      </c>
      <c r="H277" s="165">
        <f>H278</f>
        <v>28.06</v>
      </c>
    </row>
    <row r="278" spans="1:8" x14ac:dyDescent="0.2">
      <c r="A278" s="28"/>
      <c r="B278" s="48"/>
      <c r="C278" s="451"/>
      <c r="D278" s="202" t="s">
        <v>465</v>
      </c>
      <c r="E278" s="188" t="s">
        <v>466</v>
      </c>
      <c r="F278" s="199"/>
      <c r="G278" s="203" t="s">
        <v>0</v>
      </c>
      <c r="H278" s="198">
        <f>F279</f>
        <v>28.06</v>
      </c>
    </row>
    <row r="279" spans="1:8" x14ac:dyDescent="0.2">
      <c r="A279" s="28"/>
      <c r="B279" s="48"/>
      <c r="C279" s="76"/>
      <c r="D279" s="77"/>
      <c r="E279" s="188" t="s">
        <v>667</v>
      </c>
      <c r="F279" s="132">
        <v>28.06</v>
      </c>
      <c r="G279" s="126"/>
      <c r="H279" s="166"/>
    </row>
    <row r="280" spans="1:8" x14ac:dyDescent="0.2">
      <c r="A280" s="28"/>
      <c r="B280" s="48"/>
      <c r="C280" s="76"/>
      <c r="D280" s="77"/>
      <c r="E280" s="146"/>
      <c r="F280" s="132"/>
      <c r="G280" s="126"/>
      <c r="H280" s="166"/>
    </row>
    <row r="281" spans="1:8" x14ac:dyDescent="0.2">
      <c r="A281" s="28"/>
      <c r="B281" s="48"/>
      <c r="C281" s="76"/>
      <c r="D281" s="77"/>
      <c r="E281" s="144"/>
      <c r="F281" s="134"/>
      <c r="G281" s="126"/>
      <c r="H281" s="166"/>
    </row>
    <row r="282" spans="1:8" x14ac:dyDescent="0.2">
      <c r="A282" s="28"/>
      <c r="B282" s="72" t="s">
        <v>120</v>
      </c>
      <c r="C282" s="72"/>
      <c r="D282" s="74"/>
      <c r="E282" s="75" t="s">
        <v>121</v>
      </c>
      <c r="F282" s="134"/>
      <c r="G282" s="126"/>
      <c r="H282" s="166"/>
    </row>
    <row r="283" spans="1:8" x14ac:dyDescent="0.2">
      <c r="A283" s="28"/>
      <c r="B283" s="72"/>
      <c r="C283" s="72"/>
      <c r="D283" s="74"/>
      <c r="E283" s="75"/>
      <c r="F283" s="134"/>
      <c r="G283" s="126"/>
      <c r="H283" s="166"/>
    </row>
    <row r="284" spans="1:8" x14ac:dyDescent="0.2">
      <c r="A284" s="28">
        <v>48</v>
      </c>
      <c r="B284" s="72"/>
      <c r="C284" s="76" t="s">
        <v>126</v>
      </c>
      <c r="D284" s="77"/>
      <c r="E284" s="144" t="s">
        <v>127</v>
      </c>
      <c r="F284" s="156"/>
      <c r="G284" s="78" t="s">
        <v>53</v>
      </c>
      <c r="H284" s="165">
        <f>H285</f>
        <v>990</v>
      </c>
    </row>
    <row r="285" spans="1:8" ht="25.5" x14ac:dyDescent="0.2">
      <c r="A285" s="28"/>
      <c r="B285" s="72"/>
      <c r="C285" s="72"/>
      <c r="D285" s="79" t="s">
        <v>128</v>
      </c>
      <c r="E285" s="146" t="s">
        <v>129</v>
      </c>
      <c r="F285" s="159"/>
      <c r="G285" s="175" t="s">
        <v>53</v>
      </c>
      <c r="H285" s="167">
        <f>F286</f>
        <v>990</v>
      </c>
    </row>
    <row r="286" spans="1:8" x14ac:dyDescent="0.2">
      <c r="A286" s="28"/>
      <c r="B286" s="72"/>
      <c r="C286" s="72"/>
      <c r="D286" s="74"/>
      <c r="E286" s="186" t="s">
        <v>665</v>
      </c>
      <c r="F286" s="132">
        <v>990</v>
      </c>
      <c r="G286" s="126"/>
      <c r="H286" s="166"/>
    </row>
    <row r="287" spans="1:8" ht="13.5" x14ac:dyDescent="0.2">
      <c r="A287" s="28"/>
      <c r="B287" s="48"/>
      <c r="C287" s="76"/>
      <c r="D287" s="77"/>
      <c r="E287" s="115"/>
      <c r="F287" s="119"/>
      <c r="G287" s="119"/>
      <c r="H287" s="161"/>
    </row>
    <row r="288" spans="1:8" x14ac:dyDescent="0.2">
      <c r="A288" s="28">
        <v>49</v>
      </c>
      <c r="B288" s="33"/>
      <c r="C288" s="76" t="s">
        <v>122</v>
      </c>
      <c r="D288" s="77"/>
      <c r="E288" s="144" t="s">
        <v>123</v>
      </c>
      <c r="F288" s="156"/>
      <c r="G288" s="78" t="s">
        <v>53</v>
      </c>
      <c r="H288" s="29">
        <f>H289</f>
        <v>701.58</v>
      </c>
    </row>
    <row r="289" spans="1:8" ht="25.5" x14ac:dyDescent="0.2">
      <c r="A289" s="42"/>
      <c r="B289" s="41"/>
      <c r="C289" s="40"/>
      <c r="D289" s="79" t="s">
        <v>124</v>
      </c>
      <c r="E289" s="146" t="s">
        <v>125</v>
      </c>
      <c r="F289" s="159"/>
      <c r="G289" s="175" t="s">
        <v>53</v>
      </c>
      <c r="H289" s="177">
        <f>F290</f>
        <v>701.58</v>
      </c>
    </row>
    <row r="290" spans="1:8" x14ac:dyDescent="0.2">
      <c r="A290" s="25"/>
      <c r="B290" s="24"/>
      <c r="C290" s="23"/>
      <c r="D290" s="22"/>
      <c r="E290" s="201">
        <v>701.58</v>
      </c>
      <c r="F290" s="205">
        <v>701.58</v>
      </c>
      <c r="G290" s="21"/>
      <c r="H290" s="37"/>
    </row>
    <row r="291" spans="1:8" x14ac:dyDescent="0.2">
      <c r="A291" s="25"/>
      <c r="B291" s="24"/>
      <c r="C291" s="23"/>
      <c r="D291" s="22"/>
      <c r="E291" s="201"/>
      <c r="F291" s="206"/>
      <c r="G291" s="21"/>
      <c r="H291" s="37"/>
    </row>
    <row r="292" spans="1:8" x14ac:dyDescent="0.2">
      <c r="A292" s="25"/>
      <c r="B292" s="24"/>
      <c r="C292" s="23"/>
      <c r="D292" s="22"/>
      <c r="E292" s="201"/>
      <c r="F292" s="205"/>
      <c r="G292" s="493"/>
      <c r="H292" s="37"/>
    </row>
    <row r="293" spans="1:8" ht="16.149999999999999" customHeight="1" x14ac:dyDescent="0.2">
      <c r="A293" s="28"/>
      <c r="B293" s="72" t="s">
        <v>131</v>
      </c>
      <c r="C293" s="72"/>
      <c r="D293" s="74"/>
      <c r="E293" s="75" t="s">
        <v>132</v>
      </c>
      <c r="F293" s="173"/>
      <c r="G293" s="30"/>
      <c r="H293" s="29"/>
    </row>
    <row r="294" spans="1:8" x14ac:dyDescent="0.2">
      <c r="A294" s="25"/>
      <c r="B294" s="24"/>
      <c r="C294" s="22"/>
      <c r="D294" s="31"/>
      <c r="E294" s="35"/>
      <c r="F294" s="34"/>
      <c r="G294" s="21"/>
      <c r="H294" s="20"/>
    </row>
    <row r="295" spans="1:8" x14ac:dyDescent="0.2">
      <c r="A295" s="180">
        <v>50</v>
      </c>
      <c r="B295" s="24"/>
      <c r="C295" s="76" t="s">
        <v>133</v>
      </c>
      <c r="D295" s="77"/>
      <c r="E295" s="144" t="s">
        <v>134</v>
      </c>
      <c r="F295" s="156"/>
      <c r="G295" s="78" t="s">
        <v>106</v>
      </c>
      <c r="H295" s="20"/>
    </row>
    <row r="296" spans="1:8" x14ac:dyDescent="0.2">
      <c r="A296" s="28"/>
      <c r="B296" s="33"/>
      <c r="C296" s="32"/>
      <c r="D296" s="79" t="s">
        <v>135</v>
      </c>
      <c r="E296" s="146" t="s">
        <v>136</v>
      </c>
      <c r="F296" s="159"/>
      <c r="G296" s="80" t="s">
        <v>68</v>
      </c>
      <c r="H296" s="29">
        <f>F297</f>
        <v>4</v>
      </c>
    </row>
    <row r="297" spans="1:8" x14ac:dyDescent="0.2">
      <c r="A297" s="28"/>
      <c r="B297" s="24"/>
      <c r="C297" s="23"/>
      <c r="D297" s="22"/>
      <c r="E297" s="450" t="s">
        <v>664</v>
      </c>
      <c r="F297" s="184">
        <v>4</v>
      </c>
      <c r="G297" s="21"/>
      <c r="H297" s="20"/>
    </row>
    <row r="298" spans="1:8" x14ac:dyDescent="0.2">
      <c r="A298" s="25"/>
      <c r="B298" s="24"/>
      <c r="C298" s="23"/>
      <c r="D298" s="22"/>
      <c r="E298" s="178" t="s">
        <v>137</v>
      </c>
      <c r="F298" s="179"/>
      <c r="G298" s="21"/>
      <c r="H298" s="20"/>
    </row>
    <row r="299" spans="1:8" x14ac:dyDescent="0.2">
      <c r="A299" s="25"/>
      <c r="B299" s="24"/>
      <c r="C299" s="23"/>
      <c r="D299" s="22"/>
      <c r="E299" s="178"/>
      <c r="F299" s="494"/>
      <c r="G299" s="21"/>
      <c r="H299" s="20"/>
    </row>
    <row r="300" spans="1:8" x14ac:dyDescent="0.2">
      <c r="A300" s="25"/>
      <c r="B300" s="24"/>
      <c r="C300" s="23"/>
      <c r="D300" s="22"/>
      <c r="E300" s="178"/>
      <c r="F300" s="494"/>
      <c r="G300" s="21"/>
      <c r="H300" s="20"/>
    </row>
    <row r="301" spans="1:8" ht="25.5" x14ac:dyDescent="0.2">
      <c r="A301" s="25"/>
      <c r="B301" s="72" t="s">
        <v>557</v>
      </c>
      <c r="C301" s="72"/>
      <c r="D301" s="74"/>
      <c r="E301" s="75" t="s">
        <v>558</v>
      </c>
      <c r="F301" s="494"/>
      <c r="G301" s="21"/>
      <c r="H301" s="20"/>
    </row>
    <row r="302" spans="1:8" x14ac:dyDescent="0.2">
      <c r="A302" s="25"/>
      <c r="B302" s="24"/>
      <c r="C302" s="23"/>
      <c r="D302" s="22"/>
      <c r="E302" s="178"/>
      <c r="F302" s="494"/>
      <c r="G302" s="21"/>
      <c r="H302" s="20"/>
    </row>
    <row r="303" spans="1:8" x14ac:dyDescent="0.2">
      <c r="A303" s="180">
        <v>51</v>
      </c>
      <c r="B303" s="24"/>
      <c r="C303" s="97" t="s">
        <v>559</v>
      </c>
      <c r="D303" s="98"/>
      <c r="E303" s="138" t="s">
        <v>560</v>
      </c>
      <c r="F303" s="168"/>
      <c r="G303" s="99" t="s">
        <v>68</v>
      </c>
      <c r="H303" s="29">
        <f>H304</f>
        <v>1</v>
      </c>
    </row>
    <row r="304" spans="1:8" x14ac:dyDescent="0.2">
      <c r="A304" s="25"/>
      <c r="B304" s="24"/>
      <c r="C304" s="23"/>
      <c r="D304" s="480" t="s">
        <v>561</v>
      </c>
      <c r="E304" s="186" t="s">
        <v>562</v>
      </c>
      <c r="F304" s="535"/>
      <c r="G304" s="487" t="s">
        <v>68</v>
      </c>
      <c r="H304" s="37">
        <f>F305</f>
        <v>1</v>
      </c>
    </row>
    <row r="305" spans="1:8" x14ac:dyDescent="0.2">
      <c r="A305" s="25"/>
      <c r="B305" s="24"/>
      <c r="C305" s="23"/>
      <c r="D305" s="480"/>
      <c r="E305" s="186" t="s">
        <v>666</v>
      </c>
      <c r="F305" s="537">
        <v>1</v>
      </c>
      <c r="G305" s="487"/>
      <c r="H305" s="20"/>
    </row>
    <row r="306" spans="1:8" x14ac:dyDescent="0.2">
      <c r="A306" s="25"/>
      <c r="B306" s="24"/>
      <c r="C306" s="23"/>
      <c r="D306" s="480"/>
      <c r="E306" s="186"/>
      <c r="F306" s="535"/>
      <c r="G306" s="487"/>
      <c r="H306" s="20"/>
    </row>
    <row r="307" spans="1:8" x14ac:dyDescent="0.2">
      <c r="A307" s="19"/>
      <c r="B307" s="18"/>
      <c r="C307" s="17"/>
      <c r="D307" s="17"/>
      <c r="E307" s="16"/>
      <c r="F307" s="15"/>
      <c r="G307" s="14"/>
      <c r="H307" s="13"/>
    </row>
    <row r="308" spans="1:8" ht="13.5" thickBot="1" x14ac:dyDescent="0.25">
      <c r="A308" s="12"/>
      <c r="B308" s="11"/>
      <c r="C308" s="10"/>
      <c r="D308" s="9"/>
      <c r="E308" s="8"/>
      <c r="F308" s="7"/>
      <c r="G308" s="6"/>
      <c r="H308" s="5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61"/>
  <sheetViews>
    <sheetView topLeftCell="A51" zoomScaleNormal="100" workbookViewId="0">
      <selection activeCell="A67" sqref="A3:H67"/>
    </sheetView>
  </sheetViews>
  <sheetFormatPr defaultColWidth="9.140625" defaultRowHeight="13.5" customHeight="1" x14ac:dyDescent="0.2"/>
  <cols>
    <col min="1" max="1" width="5.5703125" style="406" customWidth="1"/>
    <col min="2" max="3" width="9.140625" style="216"/>
    <col min="4" max="4" width="11.7109375" style="434" customWidth="1"/>
    <col min="5" max="5" width="58.42578125" style="434" customWidth="1"/>
    <col min="6" max="6" width="9.5703125" style="407" bestFit="1" customWidth="1"/>
    <col min="7" max="8" width="9.140625" style="408"/>
    <col min="9" max="16384" width="9.140625" style="216"/>
  </cols>
  <sheetData>
    <row r="1" spans="1:8" thickBot="1" x14ac:dyDescent="0.25">
      <c r="A1" s="327" t="s">
        <v>13</v>
      </c>
      <c r="B1" s="328"/>
      <c r="C1" s="329"/>
      <c r="D1" s="330"/>
      <c r="E1" s="331" t="s">
        <v>325</v>
      </c>
      <c r="F1" s="332"/>
      <c r="G1" s="333"/>
      <c r="H1" s="334"/>
    </row>
    <row r="2" spans="1:8" thickBot="1" x14ac:dyDescent="0.25">
      <c r="A2" s="335" t="s">
        <v>12</v>
      </c>
      <c r="B2" s="328"/>
      <c r="C2" s="329"/>
      <c r="D2" s="336"/>
      <c r="E2" s="337" t="s">
        <v>326</v>
      </c>
      <c r="F2" s="338"/>
      <c r="G2" s="339"/>
      <c r="H2" s="340"/>
    </row>
    <row r="3" spans="1:8" ht="12.75" x14ac:dyDescent="0.2">
      <c r="A3" s="507" t="s">
        <v>11</v>
      </c>
      <c r="B3" s="508"/>
      <c r="C3" s="508"/>
      <c r="D3" s="341"/>
      <c r="E3" s="342"/>
      <c r="F3" s="343"/>
      <c r="G3" s="509" t="s">
        <v>9</v>
      </c>
      <c r="H3" s="541" t="s">
        <v>146</v>
      </c>
    </row>
    <row r="4" spans="1:8" thickBot="1" x14ac:dyDescent="0.25">
      <c r="A4" s="344" t="s">
        <v>8</v>
      </c>
      <c r="B4" s="345" t="s">
        <v>147</v>
      </c>
      <c r="C4" s="345" t="s">
        <v>147</v>
      </c>
      <c r="D4" s="345" t="s">
        <v>264</v>
      </c>
      <c r="E4" s="346" t="s">
        <v>10</v>
      </c>
      <c r="F4" s="347"/>
      <c r="G4" s="510"/>
      <c r="H4" s="542"/>
    </row>
    <row r="5" spans="1:8" ht="12.75" x14ac:dyDescent="0.2">
      <c r="A5" s="348"/>
      <c r="B5" s="349"/>
      <c r="C5" s="349"/>
      <c r="D5" s="349"/>
      <c r="E5" s="350"/>
      <c r="F5" s="343"/>
      <c r="G5" s="351"/>
      <c r="H5" s="352"/>
    </row>
    <row r="6" spans="1:8" ht="12.75" x14ac:dyDescent="0.2">
      <c r="A6" s="353"/>
      <c r="B6" s="354" t="s">
        <v>28</v>
      </c>
      <c r="C6" s="355"/>
      <c r="D6" s="356"/>
      <c r="E6" s="357" t="s">
        <v>265</v>
      </c>
      <c r="F6" s="338"/>
      <c r="G6" s="358"/>
      <c r="H6" s="359"/>
    </row>
    <row r="7" spans="1:8" ht="12.75" x14ac:dyDescent="0.2">
      <c r="A7" s="353"/>
      <c r="B7" s="360"/>
      <c r="C7" s="360"/>
      <c r="D7" s="360"/>
      <c r="E7" s="361"/>
      <c r="F7" s="338"/>
      <c r="G7" s="358"/>
      <c r="H7" s="359"/>
    </row>
    <row r="8" spans="1:8" ht="12.75" x14ac:dyDescent="0.2">
      <c r="A8" s="353">
        <v>1</v>
      </c>
      <c r="B8" s="360"/>
      <c r="C8" s="362" t="s">
        <v>30</v>
      </c>
      <c r="D8" s="363"/>
      <c r="E8" s="374" t="s">
        <v>31</v>
      </c>
      <c r="F8" s="543"/>
      <c r="G8" s="364" t="s">
        <v>0</v>
      </c>
      <c r="H8" s="435">
        <f>SUM(F9)</f>
        <v>6.48</v>
      </c>
    </row>
    <row r="9" spans="1:8" ht="12.75" x14ac:dyDescent="0.2">
      <c r="A9" s="353"/>
      <c r="B9" s="360"/>
      <c r="C9" s="360"/>
      <c r="D9" s="360"/>
      <c r="E9" s="366" t="s">
        <v>266</v>
      </c>
      <c r="F9" s="367">
        <v>6.48</v>
      </c>
      <c r="G9" s="368"/>
      <c r="H9" s="436"/>
    </row>
    <row r="10" spans="1:8" ht="12.75" x14ac:dyDescent="0.2">
      <c r="A10" s="353"/>
      <c r="B10" s="360"/>
      <c r="C10" s="360"/>
      <c r="D10" s="360"/>
      <c r="E10" s="369"/>
      <c r="F10" s="370"/>
      <c r="G10" s="368"/>
      <c r="H10" s="436"/>
    </row>
    <row r="11" spans="1:8" ht="12.75" x14ac:dyDescent="0.2">
      <c r="A11" s="353"/>
      <c r="B11" s="360"/>
      <c r="C11" s="360"/>
      <c r="D11" s="360"/>
      <c r="E11" s="361"/>
      <c r="F11" s="338"/>
      <c r="G11" s="358"/>
      <c r="H11" s="437"/>
    </row>
    <row r="12" spans="1:8" ht="12.75" x14ac:dyDescent="0.2">
      <c r="A12" s="371"/>
      <c r="B12" s="372" t="s">
        <v>267</v>
      </c>
      <c r="C12" s="373"/>
      <c r="D12" s="363"/>
      <c r="E12" s="374" t="s">
        <v>268</v>
      </c>
      <c r="F12" s="375"/>
      <c r="G12" s="376"/>
      <c r="H12" s="438"/>
    </row>
    <row r="13" spans="1:8" ht="12.75" x14ac:dyDescent="0.2">
      <c r="A13" s="371"/>
      <c r="B13" s="377"/>
      <c r="C13" s="363"/>
      <c r="D13" s="378"/>
      <c r="E13" s="379"/>
      <c r="F13" s="380"/>
      <c r="G13" s="381"/>
      <c r="H13" s="438"/>
    </row>
    <row r="14" spans="1:8" ht="12.75" x14ac:dyDescent="0.2">
      <c r="A14" s="371">
        <v>2</v>
      </c>
      <c r="B14" s="377"/>
      <c r="C14" s="362" t="s">
        <v>269</v>
      </c>
      <c r="D14" s="363"/>
      <c r="E14" s="374" t="s">
        <v>270</v>
      </c>
      <c r="F14" s="543"/>
      <c r="G14" s="364" t="s">
        <v>0</v>
      </c>
      <c r="H14" s="435">
        <f>F15</f>
        <v>10.8</v>
      </c>
    </row>
    <row r="15" spans="1:8" ht="12.75" x14ac:dyDescent="0.2">
      <c r="A15" s="371"/>
      <c r="B15" s="377"/>
      <c r="C15" s="382"/>
      <c r="D15" s="383" t="s">
        <v>271</v>
      </c>
      <c r="E15" s="413" t="s">
        <v>272</v>
      </c>
      <c r="F15" s="544">
        <v>10.8</v>
      </c>
      <c r="G15" s="384" t="s">
        <v>0</v>
      </c>
      <c r="H15" s="435"/>
    </row>
    <row r="16" spans="1:8" ht="12.75" x14ac:dyDescent="0.2">
      <c r="A16" s="371"/>
      <c r="B16" s="377"/>
      <c r="C16" s="382"/>
      <c r="D16" s="383"/>
      <c r="E16" s="391" t="s">
        <v>273</v>
      </c>
      <c r="F16" s="389"/>
      <c r="G16" s="384"/>
      <c r="H16" s="435"/>
    </row>
    <row r="17" spans="1:10" ht="12.75" x14ac:dyDescent="0.2">
      <c r="A17" s="371"/>
      <c r="B17" s="377"/>
      <c r="C17" s="382"/>
      <c r="D17" s="383"/>
      <c r="E17" s="386"/>
      <c r="F17" s="375"/>
      <c r="G17" s="384"/>
      <c r="H17" s="435"/>
    </row>
    <row r="18" spans="1:10" ht="12.75" x14ac:dyDescent="0.2">
      <c r="A18" s="371">
        <v>3</v>
      </c>
      <c r="B18" s="377"/>
      <c r="C18" s="362" t="s">
        <v>24</v>
      </c>
      <c r="D18" s="363"/>
      <c r="E18" s="374" t="s">
        <v>25</v>
      </c>
      <c r="F18" s="543"/>
      <c r="G18" s="364" t="s">
        <v>0</v>
      </c>
      <c r="H18" s="435">
        <f>F19</f>
        <v>12.311999999999999</v>
      </c>
    </row>
    <row r="19" spans="1:10" ht="12.75" x14ac:dyDescent="0.2">
      <c r="A19" s="371"/>
      <c r="B19" s="377"/>
      <c r="C19" s="382"/>
      <c r="D19" s="383" t="s">
        <v>26</v>
      </c>
      <c r="E19" s="413" t="s">
        <v>27</v>
      </c>
      <c r="F19" s="544">
        <v>12.311999999999999</v>
      </c>
      <c r="G19" s="384" t="s">
        <v>0</v>
      </c>
      <c r="H19" s="435"/>
    </row>
    <row r="20" spans="1:10" ht="12.75" x14ac:dyDescent="0.2">
      <c r="A20" s="371"/>
      <c r="B20" s="377"/>
      <c r="C20" s="387"/>
      <c r="D20" s="363"/>
      <c r="E20" s="388"/>
      <c r="F20" s="389"/>
      <c r="G20" s="364"/>
      <c r="H20" s="435"/>
    </row>
    <row r="21" spans="1:10" ht="12.75" x14ac:dyDescent="0.2">
      <c r="A21" s="371">
        <v>4</v>
      </c>
      <c r="B21" s="377"/>
      <c r="C21" s="362" t="s">
        <v>216</v>
      </c>
      <c r="D21" s="363"/>
      <c r="E21" s="374" t="s">
        <v>217</v>
      </c>
      <c r="F21" s="543"/>
      <c r="G21" s="364" t="s">
        <v>0</v>
      </c>
      <c r="H21" s="435">
        <f>F22</f>
        <v>4.32</v>
      </c>
    </row>
    <row r="22" spans="1:10" ht="12.75" x14ac:dyDescent="0.2">
      <c r="A22" s="371"/>
      <c r="B22" s="377"/>
      <c r="C22" s="390"/>
      <c r="D22" s="383" t="s">
        <v>274</v>
      </c>
      <c r="E22" s="413" t="s">
        <v>275</v>
      </c>
      <c r="F22" s="544">
        <v>4.32</v>
      </c>
      <c r="G22" s="384" t="s">
        <v>0</v>
      </c>
      <c r="H22" s="435"/>
    </row>
    <row r="23" spans="1:10" ht="12.75" x14ac:dyDescent="0.2">
      <c r="A23" s="371"/>
      <c r="B23" s="377"/>
      <c r="C23" s="390"/>
      <c r="D23" s="383"/>
      <c r="E23" s="391"/>
      <c r="F23" s="389"/>
      <c r="G23" s="376"/>
      <c r="H23" s="438"/>
    </row>
    <row r="24" spans="1:10" ht="12.75" x14ac:dyDescent="0.2">
      <c r="A24" s="371">
        <v>5</v>
      </c>
      <c r="B24" s="377"/>
      <c r="C24" s="362" t="s">
        <v>276</v>
      </c>
      <c r="D24" s="363"/>
      <c r="E24" s="374" t="s">
        <v>277</v>
      </c>
      <c r="F24" s="543"/>
      <c r="G24" s="364" t="s">
        <v>0</v>
      </c>
      <c r="H24" s="435">
        <f>F25</f>
        <v>2.88</v>
      </c>
    </row>
    <row r="25" spans="1:10" ht="12.75" x14ac:dyDescent="0.2">
      <c r="A25" s="371"/>
      <c r="B25" s="377"/>
      <c r="C25" s="390"/>
      <c r="D25" s="383" t="s">
        <v>278</v>
      </c>
      <c r="E25" s="413" t="s">
        <v>279</v>
      </c>
      <c r="F25" s="544">
        <v>2.88</v>
      </c>
      <c r="G25" s="384" t="s">
        <v>0</v>
      </c>
      <c r="H25" s="435"/>
    </row>
    <row r="26" spans="1:10" ht="25.5" x14ac:dyDescent="0.2">
      <c r="A26" s="371"/>
      <c r="B26" s="377"/>
      <c r="C26" s="390"/>
      <c r="D26" s="383"/>
      <c r="E26" s="391" t="s">
        <v>280</v>
      </c>
      <c r="F26" s="389"/>
      <c r="G26" s="384"/>
      <c r="H26" s="435"/>
      <c r="J26" s="392"/>
    </row>
    <row r="27" spans="1:10" ht="12.75" x14ac:dyDescent="0.2">
      <c r="A27" s="371"/>
      <c r="B27" s="377"/>
      <c r="C27" s="390"/>
      <c r="D27" s="383"/>
      <c r="E27" s="413"/>
      <c r="F27" s="389"/>
      <c r="G27" s="384"/>
      <c r="H27" s="435"/>
    </row>
    <row r="28" spans="1:10" ht="12.75" x14ac:dyDescent="0.2">
      <c r="A28" s="371">
        <v>6</v>
      </c>
      <c r="B28" s="377"/>
      <c r="C28" s="362" t="s">
        <v>34</v>
      </c>
      <c r="D28" s="363"/>
      <c r="E28" s="374" t="s">
        <v>281</v>
      </c>
      <c r="F28" s="543"/>
      <c r="G28" s="364" t="s">
        <v>0</v>
      </c>
      <c r="H28" s="435">
        <f>F30</f>
        <v>6.48</v>
      </c>
    </row>
    <row r="29" spans="1:10" ht="25.5" x14ac:dyDescent="0.2">
      <c r="A29" s="371"/>
      <c r="B29" s="377"/>
      <c r="C29" s="390"/>
      <c r="D29" s="383" t="s">
        <v>36</v>
      </c>
      <c r="E29" s="413" t="s">
        <v>282</v>
      </c>
      <c r="F29" s="389"/>
      <c r="G29" s="384" t="s">
        <v>0</v>
      </c>
      <c r="H29" s="435"/>
    </row>
    <row r="30" spans="1:10" ht="12.75" x14ac:dyDescent="0.2">
      <c r="A30" s="371"/>
      <c r="B30" s="377"/>
      <c r="C30" s="390"/>
      <c r="D30" s="383"/>
      <c r="E30" s="391" t="s">
        <v>283</v>
      </c>
      <c r="F30" s="544">
        <v>6.48</v>
      </c>
      <c r="G30" s="384"/>
      <c r="H30" s="435"/>
    </row>
    <row r="31" spans="1:10" ht="12.75" x14ac:dyDescent="0.2">
      <c r="A31" s="371"/>
      <c r="B31" s="377"/>
      <c r="C31" s="390"/>
      <c r="D31" s="383"/>
      <c r="E31" s="391"/>
      <c r="F31" s="389"/>
      <c r="G31" s="376"/>
      <c r="H31" s="438"/>
    </row>
    <row r="32" spans="1:10" ht="12.75" x14ac:dyDescent="0.2">
      <c r="A32" s="371">
        <v>7</v>
      </c>
      <c r="B32" s="377"/>
      <c r="C32" s="362" t="s">
        <v>284</v>
      </c>
      <c r="D32" s="363"/>
      <c r="E32" s="374" t="s">
        <v>285</v>
      </c>
      <c r="F32" s="543"/>
      <c r="G32" s="364" t="s">
        <v>0</v>
      </c>
      <c r="H32" s="435">
        <f>F33</f>
        <v>6.48</v>
      </c>
    </row>
    <row r="33" spans="1:15" ht="25.5" x14ac:dyDescent="0.2">
      <c r="A33" s="371"/>
      <c r="B33" s="377"/>
      <c r="C33" s="390"/>
      <c r="D33" s="383" t="s">
        <v>286</v>
      </c>
      <c r="E33" s="413" t="s">
        <v>287</v>
      </c>
      <c r="F33" s="544">
        <v>6.48</v>
      </c>
      <c r="G33" s="384" t="s">
        <v>0</v>
      </c>
      <c r="H33" s="435"/>
    </row>
    <row r="34" spans="1:15" ht="12.75" x14ac:dyDescent="0.2">
      <c r="A34" s="371"/>
      <c r="B34" s="377"/>
      <c r="C34" s="390"/>
      <c r="D34" s="383"/>
      <c r="E34" s="413"/>
      <c r="F34" s="389"/>
      <c r="G34" s="376"/>
      <c r="H34" s="438"/>
    </row>
    <row r="35" spans="1:15" s="254" customFormat="1" ht="25.5" x14ac:dyDescent="0.2">
      <c r="A35" s="371">
        <v>8</v>
      </c>
      <c r="B35" s="33"/>
      <c r="C35" s="43" t="s">
        <v>288</v>
      </c>
      <c r="D35" s="32"/>
      <c r="E35" s="148" t="s">
        <v>289</v>
      </c>
      <c r="F35" s="545"/>
      <c r="G35" s="30" t="s">
        <v>53</v>
      </c>
      <c r="H35" s="435">
        <f>SUM(F36)</f>
        <v>45</v>
      </c>
      <c r="I35" s="1"/>
    </row>
    <row r="36" spans="1:15" s="254" customFormat="1" ht="25.5" x14ac:dyDescent="0.2">
      <c r="A36" s="393"/>
      <c r="B36" s="394"/>
      <c r="C36" s="395"/>
      <c r="D36" s="396" t="s">
        <v>290</v>
      </c>
      <c r="E36" s="546" t="s">
        <v>291</v>
      </c>
      <c r="F36" s="547">
        <v>45</v>
      </c>
      <c r="G36" s="397" t="s">
        <v>53</v>
      </c>
      <c r="H36" s="57"/>
      <c r="I36" s="1"/>
    </row>
    <row r="37" spans="1:15" ht="12.75" x14ac:dyDescent="0.2">
      <c r="A37" s="371"/>
      <c r="B37" s="377"/>
      <c r="C37" s="390"/>
      <c r="D37" s="383"/>
      <c r="E37" s="413"/>
      <c r="F37" s="544"/>
      <c r="G37" s="376"/>
      <c r="H37" s="438"/>
    </row>
    <row r="38" spans="1:15" ht="12.75" x14ac:dyDescent="0.2">
      <c r="A38" s="371"/>
      <c r="B38" s="377"/>
      <c r="C38" s="390"/>
      <c r="D38" s="383"/>
      <c r="E38" s="413"/>
      <c r="F38" s="389"/>
      <c r="G38" s="376"/>
      <c r="H38" s="438"/>
    </row>
    <row r="39" spans="1:15" ht="25.5" x14ac:dyDescent="0.2">
      <c r="A39" s="371">
        <v>9</v>
      </c>
      <c r="B39" s="377"/>
      <c r="C39" s="362" t="s">
        <v>292</v>
      </c>
      <c r="D39" s="363"/>
      <c r="E39" s="374" t="s">
        <v>293</v>
      </c>
      <c r="F39" s="543"/>
      <c r="G39" s="364" t="s">
        <v>0</v>
      </c>
      <c r="H39" s="440">
        <f>F40</f>
        <v>1.08</v>
      </c>
    </row>
    <row r="40" spans="1:15" ht="25.5" x14ac:dyDescent="0.2">
      <c r="A40" s="371"/>
      <c r="B40" s="377"/>
      <c r="C40" s="382"/>
      <c r="D40" s="383" t="s">
        <v>294</v>
      </c>
      <c r="E40" s="413" t="s">
        <v>295</v>
      </c>
      <c r="F40" s="544">
        <v>1.08</v>
      </c>
      <c r="G40" s="384" t="s">
        <v>0</v>
      </c>
      <c r="H40" s="435"/>
      <c r="J40" s="398"/>
    </row>
    <row r="41" spans="1:15" ht="12.75" x14ac:dyDescent="0.2">
      <c r="A41" s="371"/>
      <c r="B41" s="377"/>
      <c r="C41" s="390"/>
      <c r="D41" s="383"/>
      <c r="E41" s="413"/>
      <c r="F41" s="389"/>
      <c r="G41" s="384"/>
      <c r="H41" s="435"/>
      <c r="J41" s="398"/>
    </row>
    <row r="42" spans="1:15" ht="12.75" x14ac:dyDescent="0.2">
      <c r="A42" s="399"/>
      <c r="B42" s="400"/>
      <c r="C42" s="548"/>
      <c r="D42" s="363"/>
      <c r="E42" s="374"/>
      <c r="F42" s="549"/>
      <c r="G42" s="401"/>
      <c r="H42" s="550"/>
    </row>
    <row r="43" spans="1:15" ht="12.75" x14ac:dyDescent="0.2">
      <c r="A43" s="399"/>
      <c r="B43" s="402" t="s">
        <v>296</v>
      </c>
      <c r="C43" s="373"/>
      <c r="D43" s="363"/>
      <c r="E43" s="403" t="s">
        <v>297</v>
      </c>
      <c r="F43" s="375"/>
      <c r="G43" s="376"/>
      <c r="H43" s="438"/>
    </row>
    <row r="44" spans="1:15" ht="12.75" x14ac:dyDescent="0.2">
      <c r="A44" s="399"/>
      <c r="B44" s="377"/>
      <c r="C44" s="390"/>
      <c r="D44" s="383"/>
      <c r="E44" s="415"/>
      <c r="F44" s="543"/>
      <c r="G44" s="376"/>
      <c r="H44" s="438"/>
    </row>
    <row r="45" spans="1:15" ht="12.75" x14ac:dyDescent="0.2">
      <c r="A45" s="399">
        <v>10</v>
      </c>
      <c r="B45" s="377"/>
      <c r="C45" s="362" t="s">
        <v>298</v>
      </c>
      <c r="D45" s="363"/>
      <c r="E45" s="374" t="s">
        <v>299</v>
      </c>
      <c r="F45" s="543"/>
      <c r="G45" s="364" t="s">
        <v>106</v>
      </c>
      <c r="H45" s="435"/>
    </row>
    <row r="46" spans="1:15" ht="12.75" x14ac:dyDescent="0.2">
      <c r="A46" s="399"/>
      <c r="B46" s="377"/>
      <c r="C46" s="362"/>
      <c r="D46" s="383" t="s">
        <v>300</v>
      </c>
      <c r="E46" s="413" t="s">
        <v>301</v>
      </c>
      <c r="F46" s="389"/>
      <c r="G46" s="384"/>
      <c r="H46" s="438"/>
    </row>
    <row r="47" spans="1:15" ht="25.5" x14ac:dyDescent="0.2">
      <c r="A47" s="399"/>
      <c r="B47" s="377"/>
      <c r="C47" s="387"/>
      <c r="D47" s="383"/>
      <c r="E47" s="391" t="s">
        <v>302</v>
      </c>
      <c r="F47" s="544">
        <v>11</v>
      </c>
      <c r="G47" s="384" t="s">
        <v>106</v>
      </c>
      <c r="H47" s="440">
        <f>SUM(F47)</f>
        <v>11</v>
      </c>
      <c r="J47" s="392"/>
      <c r="O47" s="365"/>
    </row>
    <row r="48" spans="1:15" ht="12.75" x14ac:dyDescent="0.2">
      <c r="A48" s="399"/>
      <c r="B48" s="377"/>
      <c r="C48" s="387"/>
      <c r="D48" s="383"/>
      <c r="E48" s="391" t="s">
        <v>303</v>
      </c>
      <c r="F48" s="544">
        <v>1</v>
      </c>
      <c r="G48" s="384" t="s">
        <v>106</v>
      </c>
      <c r="H48" s="440">
        <f>SUM(F48:G48)</f>
        <v>1</v>
      </c>
      <c r="O48" s="365"/>
    </row>
    <row r="49" spans="1:15" ht="12.75" x14ac:dyDescent="0.2">
      <c r="A49" s="399"/>
      <c r="B49" s="377"/>
      <c r="C49" s="387"/>
      <c r="D49" s="383"/>
      <c r="E49" s="391" t="s">
        <v>304</v>
      </c>
      <c r="F49" s="544">
        <v>1</v>
      </c>
      <c r="G49" s="384" t="s">
        <v>68</v>
      </c>
      <c r="H49" s="440">
        <f>SUM(F49)</f>
        <v>1</v>
      </c>
      <c r="O49" s="365"/>
    </row>
    <row r="50" spans="1:15" ht="15" x14ac:dyDescent="0.2">
      <c r="A50" s="399"/>
      <c r="B50" s="377"/>
      <c r="C50" s="387"/>
      <c r="D50" s="383"/>
      <c r="E50" s="391" t="s">
        <v>305</v>
      </c>
      <c r="F50" s="544">
        <v>1</v>
      </c>
      <c r="G50" s="404" t="s">
        <v>68</v>
      </c>
      <c r="H50" s="440">
        <f>SUM(F50)</f>
        <v>1</v>
      </c>
    </row>
    <row r="51" spans="1:15" ht="25.5" x14ac:dyDescent="0.2">
      <c r="A51" s="399"/>
      <c r="B51" s="377"/>
      <c r="C51" s="387"/>
      <c r="D51" s="383"/>
      <c r="E51" s="391" t="s">
        <v>306</v>
      </c>
      <c r="F51" s="544">
        <v>3</v>
      </c>
      <c r="G51" s="384" t="s">
        <v>106</v>
      </c>
      <c r="H51" s="440">
        <f>SUM(F51)</f>
        <v>3</v>
      </c>
    </row>
    <row r="52" spans="1:15" ht="12.75" x14ac:dyDescent="0.2">
      <c r="A52" s="399"/>
      <c r="B52" s="377"/>
      <c r="C52" s="387"/>
      <c r="D52" s="383"/>
      <c r="E52" s="391" t="s">
        <v>307</v>
      </c>
      <c r="F52" s="544">
        <v>2</v>
      </c>
      <c r="G52" s="384" t="s">
        <v>68</v>
      </c>
      <c r="H52" s="440">
        <f>SUM(F52)</f>
        <v>2</v>
      </c>
    </row>
    <row r="53" spans="1:15" ht="12.75" x14ac:dyDescent="0.2">
      <c r="A53" s="399"/>
      <c r="B53" s="377"/>
      <c r="C53" s="387"/>
      <c r="D53" s="383"/>
      <c r="E53" s="391"/>
      <c r="F53" s="544"/>
      <c r="G53" s="384"/>
      <c r="H53" s="440"/>
    </row>
    <row r="54" spans="1:15" ht="12.75" x14ac:dyDescent="0.2">
      <c r="A54" s="399">
        <v>11</v>
      </c>
      <c r="B54" s="377"/>
      <c r="C54" s="43" t="s">
        <v>308</v>
      </c>
      <c r="D54" s="32"/>
      <c r="E54" s="148" t="s">
        <v>309</v>
      </c>
      <c r="F54" s="173"/>
      <c r="G54" s="30" t="s">
        <v>68</v>
      </c>
      <c r="H54" s="440"/>
    </row>
    <row r="55" spans="1:15" ht="25.5" x14ac:dyDescent="0.25">
      <c r="A55" s="399"/>
      <c r="B55" s="405"/>
      <c r="C55" s="387"/>
      <c r="D55" s="396" t="s">
        <v>310</v>
      </c>
      <c r="E55" s="546" t="s">
        <v>311</v>
      </c>
      <c r="F55" s="551"/>
      <c r="G55" s="397" t="s">
        <v>68</v>
      </c>
      <c r="H55" s="440">
        <v>1</v>
      </c>
    </row>
    <row r="56" spans="1:15" ht="25.5" x14ac:dyDescent="0.2">
      <c r="A56" s="399"/>
      <c r="B56" s="377"/>
      <c r="C56" s="387"/>
      <c r="D56" s="383"/>
      <c r="E56" s="391" t="s">
        <v>312</v>
      </c>
      <c r="F56" s="544"/>
      <c r="G56" s="384"/>
      <c r="H56" s="435"/>
    </row>
    <row r="57" spans="1:15" ht="15" x14ac:dyDescent="0.2">
      <c r="A57" s="399"/>
      <c r="B57" s="377"/>
      <c r="C57" s="387"/>
      <c r="D57" s="383"/>
      <c r="E57" s="391"/>
      <c r="F57" s="389"/>
      <c r="G57" s="404"/>
      <c r="H57" s="438"/>
    </row>
    <row r="58" spans="1:15" s="254" customFormat="1" ht="12.75" x14ac:dyDescent="0.2">
      <c r="A58" s="399">
        <v>12</v>
      </c>
      <c r="B58" s="33"/>
      <c r="C58" s="43" t="s">
        <v>313</v>
      </c>
      <c r="D58" s="32"/>
      <c r="E58" s="148" t="s">
        <v>314</v>
      </c>
      <c r="F58" s="173"/>
      <c r="G58" s="30" t="s">
        <v>68</v>
      </c>
      <c r="H58" s="57">
        <v>1</v>
      </c>
      <c r="I58" s="1"/>
    </row>
    <row r="59" spans="1:15" s="254" customFormat="1" ht="12.75" x14ac:dyDescent="0.2">
      <c r="A59" s="255"/>
      <c r="B59" s="248"/>
      <c r="C59" s="55"/>
      <c r="D59" s="304" t="s">
        <v>315</v>
      </c>
      <c r="E59" s="552" t="s">
        <v>316</v>
      </c>
      <c r="F59" s="553"/>
      <c r="G59" s="281" t="s">
        <v>68</v>
      </c>
      <c r="H59" s="439"/>
    </row>
    <row r="60" spans="1:15" ht="12.75" x14ac:dyDescent="0.2">
      <c r="A60" s="399"/>
      <c r="B60" s="377"/>
      <c r="C60" s="390"/>
      <c r="D60" s="383"/>
      <c r="E60" s="391" t="s">
        <v>317</v>
      </c>
      <c r="F60" s="389"/>
      <c r="G60" s="384"/>
      <c r="H60" s="435"/>
    </row>
    <row r="61" spans="1:15" ht="12.75" x14ac:dyDescent="0.2">
      <c r="A61" s="399"/>
      <c r="B61" s="377"/>
      <c r="C61" s="390"/>
      <c r="D61" s="383"/>
      <c r="E61" s="391"/>
      <c r="F61" s="389"/>
      <c r="G61" s="384"/>
      <c r="H61" s="438"/>
    </row>
    <row r="62" spans="1:15" ht="12.75" x14ac:dyDescent="0.2">
      <c r="A62" s="399">
        <v>13</v>
      </c>
      <c r="B62" s="377"/>
      <c r="C62" s="43" t="s">
        <v>318</v>
      </c>
      <c r="D62" s="32"/>
      <c r="E62" s="148" t="s">
        <v>319</v>
      </c>
      <c r="F62" s="173"/>
      <c r="G62" s="30" t="s">
        <v>106</v>
      </c>
      <c r="H62" s="435"/>
    </row>
    <row r="63" spans="1:15" ht="12.75" x14ac:dyDescent="0.2">
      <c r="A63" s="399"/>
      <c r="B63" s="377"/>
      <c r="C63" s="395"/>
      <c r="D63" s="396" t="s">
        <v>320</v>
      </c>
      <c r="E63" s="546" t="s">
        <v>321</v>
      </c>
      <c r="F63" s="551"/>
      <c r="G63" s="397" t="s">
        <v>106</v>
      </c>
      <c r="H63" s="435">
        <v>1</v>
      </c>
    </row>
    <row r="64" spans="1:15" ht="15" x14ac:dyDescent="0.2">
      <c r="A64" s="399"/>
      <c r="B64" s="377"/>
      <c r="C64" s="390"/>
      <c r="D64" s="383"/>
      <c r="E64" s="391" t="s">
        <v>322</v>
      </c>
      <c r="F64" s="389"/>
      <c r="G64" s="404" t="s">
        <v>68</v>
      </c>
      <c r="H64" s="435">
        <v>1</v>
      </c>
    </row>
    <row r="65" spans="1:15" ht="25.5" x14ac:dyDescent="0.2">
      <c r="A65" s="399"/>
      <c r="B65" s="377"/>
      <c r="C65" s="390"/>
      <c r="D65" s="383"/>
      <c r="E65" s="391" t="s">
        <v>323</v>
      </c>
      <c r="F65" s="389"/>
      <c r="G65" s="404" t="s">
        <v>68</v>
      </c>
      <c r="H65" s="440">
        <v>1</v>
      </c>
    </row>
    <row r="66" spans="1:15" ht="15" x14ac:dyDescent="0.2">
      <c r="A66" s="399"/>
      <c r="B66" s="377"/>
      <c r="C66" s="390"/>
      <c r="D66" s="383"/>
      <c r="E66" s="391" t="s">
        <v>324</v>
      </c>
      <c r="F66" s="389"/>
      <c r="G66" s="404" t="s">
        <v>68</v>
      </c>
      <c r="H66" s="435">
        <v>1</v>
      </c>
    </row>
    <row r="67" spans="1:15" thickBot="1" x14ac:dyDescent="0.25">
      <c r="A67" s="554"/>
      <c r="B67" s="555"/>
      <c r="C67" s="555"/>
      <c r="D67" s="556"/>
      <c r="E67" s="557"/>
      <c r="F67" s="558"/>
      <c r="G67" s="559"/>
      <c r="H67" s="560"/>
    </row>
    <row r="68" spans="1:15" ht="12.75" x14ac:dyDescent="0.2">
      <c r="D68" s="330"/>
      <c r="E68" s="374"/>
    </row>
    <row r="69" spans="1:15" ht="12.75" x14ac:dyDescent="0.2">
      <c r="D69" s="409"/>
      <c r="E69" s="374"/>
    </row>
    <row r="70" spans="1:15" ht="12.75" x14ac:dyDescent="0.2">
      <c r="D70" s="330"/>
      <c r="E70" s="385"/>
    </row>
    <row r="71" spans="1:15" ht="12.75" x14ac:dyDescent="0.2">
      <c r="D71" s="410"/>
      <c r="E71" s="411"/>
    </row>
    <row r="72" spans="1:15" ht="12.75" x14ac:dyDescent="0.2">
      <c r="D72" s="412"/>
      <c r="E72" s="374"/>
    </row>
    <row r="73" spans="1:15" ht="12.75" x14ac:dyDescent="0.2">
      <c r="D73" s="330"/>
      <c r="E73" s="413"/>
    </row>
    <row r="74" spans="1:15" ht="12.75" x14ac:dyDescent="0.2">
      <c r="D74" s="330"/>
      <c r="E74" s="391"/>
    </row>
    <row r="75" spans="1:15" ht="12.75" x14ac:dyDescent="0.2">
      <c r="D75" s="330"/>
      <c r="E75" s="391"/>
    </row>
    <row r="76" spans="1:15" ht="12.75" x14ac:dyDescent="0.2">
      <c r="D76" s="330"/>
      <c r="E76" s="391"/>
    </row>
    <row r="77" spans="1:15" ht="12.75" x14ac:dyDescent="0.2">
      <c r="D77" s="330"/>
      <c r="E77" s="391"/>
    </row>
    <row r="78" spans="1:15" ht="12.75" x14ac:dyDescent="0.2">
      <c r="D78" s="330"/>
      <c r="E78" s="391"/>
    </row>
    <row r="79" spans="1:15" s="407" customFormat="1" ht="12.75" x14ac:dyDescent="0.2">
      <c r="A79" s="406"/>
      <c r="B79" s="216"/>
      <c r="C79" s="216"/>
      <c r="D79" s="412"/>
      <c r="E79" s="374"/>
      <c r="G79" s="408"/>
      <c r="H79" s="408"/>
      <c r="I79" s="216"/>
      <c r="J79" s="216"/>
      <c r="K79" s="216"/>
      <c r="L79" s="216"/>
      <c r="M79" s="216"/>
      <c r="N79" s="216"/>
      <c r="O79" s="216"/>
    </row>
    <row r="80" spans="1:15" s="407" customFormat="1" ht="12.75" x14ac:dyDescent="0.2">
      <c r="A80" s="406"/>
      <c r="B80" s="216"/>
      <c r="C80" s="216"/>
      <c r="D80" s="412"/>
      <c r="E80" s="374"/>
      <c r="G80" s="408"/>
      <c r="H80" s="408"/>
      <c r="I80" s="216"/>
      <c r="J80" s="216"/>
      <c r="K80" s="216"/>
      <c r="L80" s="216"/>
      <c r="M80" s="216"/>
      <c r="N80" s="216"/>
      <c r="O80" s="216"/>
    </row>
    <row r="81" spans="1:15" s="407" customFormat="1" ht="12.75" x14ac:dyDescent="0.2">
      <c r="A81" s="406"/>
      <c r="B81" s="216"/>
      <c r="C81" s="216"/>
      <c r="D81" s="412"/>
      <c r="E81" s="374"/>
      <c r="G81" s="408"/>
      <c r="H81" s="408"/>
      <c r="I81" s="216"/>
      <c r="J81" s="216"/>
      <c r="K81" s="216"/>
      <c r="L81" s="216"/>
      <c r="M81" s="216"/>
      <c r="N81" s="216"/>
      <c r="O81" s="216"/>
    </row>
    <row r="82" spans="1:15" s="407" customFormat="1" ht="12.75" x14ac:dyDescent="0.2">
      <c r="A82" s="406"/>
      <c r="B82" s="216"/>
      <c r="C82" s="216"/>
      <c r="D82" s="410"/>
      <c r="E82" s="414"/>
      <c r="G82" s="408"/>
      <c r="H82" s="408"/>
      <c r="I82" s="216"/>
      <c r="J82" s="216"/>
      <c r="K82" s="216"/>
      <c r="L82" s="216"/>
      <c r="M82" s="216"/>
      <c r="N82" s="216"/>
      <c r="O82" s="216"/>
    </row>
    <row r="83" spans="1:15" s="407" customFormat="1" ht="12.75" x14ac:dyDescent="0.2">
      <c r="A83" s="406"/>
      <c r="B83" s="216"/>
      <c r="C83" s="216"/>
      <c r="D83" s="412"/>
      <c r="E83" s="374"/>
      <c r="G83" s="408"/>
      <c r="H83" s="408"/>
      <c r="I83" s="216"/>
      <c r="J83" s="216"/>
      <c r="K83" s="216"/>
      <c r="L83" s="216"/>
      <c r="M83" s="216"/>
      <c r="N83" s="216"/>
      <c r="O83" s="216"/>
    </row>
    <row r="84" spans="1:15" s="407" customFormat="1" ht="12.75" x14ac:dyDescent="0.2">
      <c r="A84" s="406"/>
      <c r="B84" s="216"/>
      <c r="C84" s="216"/>
      <c r="D84" s="412"/>
      <c r="E84" s="374"/>
      <c r="G84" s="408"/>
      <c r="H84" s="408"/>
      <c r="I84" s="216"/>
      <c r="J84" s="216"/>
      <c r="K84" s="216"/>
      <c r="L84" s="216"/>
      <c r="M84" s="216"/>
      <c r="N84" s="216"/>
      <c r="O84" s="216"/>
    </row>
    <row r="85" spans="1:15" s="407" customFormat="1" ht="12.75" x14ac:dyDescent="0.2">
      <c r="A85" s="406"/>
      <c r="B85" s="216"/>
      <c r="C85" s="216"/>
      <c r="D85" s="412"/>
      <c r="E85" s="374"/>
      <c r="G85" s="408"/>
      <c r="H85" s="408"/>
      <c r="I85" s="216"/>
      <c r="J85" s="216"/>
      <c r="K85" s="216"/>
      <c r="L85" s="216"/>
      <c r="M85" s="216"/>
      <c r="N85" s="216"/>
      <c r="O85" s="216"/>
    </row>
    <row r="86" spans="1:15" s="407" customFormat="1" ht="12.75" x14ac:dyDescent="0.2">
      <c r="A86" s="406"/>
      <c r="B86" s="216"/>
      <c r="C86" s="216"/>
      <c r="D86" s="330"/>
      <c r="E86" s="413"/>
      <c r="G86" s="408"/>
      <c r="H86" s="408"/>
      <c r="I86" s="216"/>
      <c r="J86" s="216"/>
      <c r="K86" s="216"/>
      <c r="L86" s="216"/>
      <c r="M86" s="216"/>
      <c r="N86" s="216"/>
      <c r="O86" s="216"/>
    </row>
    <row r="87" spans="1:15" s="407" customFormat="1" ht="12.75" x14ac:dyDescent="0.2">
      <c r="A87" s="406"/>
      <c r="B87" s="216"/>
      <c r="C87" s="216"/>
      <c r="D87" s="330"/>
      <c r="E87" s="415"/>
      <c r="G87" s="408"/>
      <c r="H87" s="408"/>
      <c r="I87" s="216"/>
      <c r="J87" s="216"/>
      <c r="K87" s="216"/>
      <c r="L87" s="216"/>
      <c r="M87" s="216"/>
      <c r="N87" s="216"/>
      <c r="O87" s="216"/>
    </row>
    <row r="88" spans="1:15" s="407" customFormat="1" ht="12.75" x14ac:dyDescent="0.2">
      <c r="A88" s="406"/>
      <c r="B88" s="216"/>
      <c r="C88" s="216"/>
      <c r="D88" s="330"/>
      <c r="E88" s="391"/>
      <c r="G88" s="408"/>
      <c r="H88" s="408"/>
      <c r="I88" s="216"/>
      <c r="J88" s="216"/>
      <c r="K88" s="216"/>
      <c r="L88" s="216"/>
      <c r="M88" s="216"/>
      <c r="N88" s="216"/>
      <c r="O88" s="216"/>
    </row>
    <row r="89" spans="1:15" s="407" customFormat="1" ht="15.75" x14ac:dyDescent="0.2">
      <c r="A89" s="406"/>
      <c r="B89" s="216"/>
      <c r="C89" s="216"/>
      <c r="D89" s="416"/>
      <c r="E89" s="417"/>
      <c r="G89" s="408"/>
      <c r="H89" s="408"/>
      <c r="I89" s="216"/>
      <c r="J89" s="216"/>
      <c r="K89" s="216"/>
      <c r="L89" s="216"/>
      <c r="M89" s="216"/>
      <c r="N89" s="216"/>
      <c r="O89" s="216"/>
    </row>
    <row r="90" spans="1:15" s="407" customFormat="1" ht="12.75" x14ac:dyDescent="0.2">
      <c r="A90" s="406"/>
      <c r="B90" s="216"/>
      <c r="C90" s="216"/>
      <c r="D90" s="412"/>
      <c r="E90" s="374"/>
      <c r="G90" s="408"/>
      <c r="H90" s="408"/>
      <c r="I90" s="216"/>
      <c r="J90" s="216"/>
      <c r="K90" s="216"/>
      <c r="L90" s="216"/>
      <c r="M90" s="216"/>
      <c r="N90" s="216"/>
      <c r="O90" s="216"/>
    </row>
    <row r="91" spans="1:15" s="407" customFormat="1" ht="12.75" x14ac:dyDescent="0.2">
      <c r="A91" s="406"/>
      <c r="B91" s="216"/>
      <c r="C91" s="216"/>
      <c r="D91" s="330"/>
      <c r="E91" s="413"/>
      <c r="G91" s="408"/>
      <c r="H91" s="408"/>
      <c r="I91" s="216"/>
      <c r="J91" s="216"/>
      <c r="K91" s="216"/>
      <c r="L91" s="216"/>
      <c r="M91" s="216"/>
      <c r="N91" s="216"/>
      <c r="O91" s="216"/>
    </row>
    <row r="92" spans="1:15" s="407" customFormat="1" ht="12.75" x14ac:dyDescent="0.2">
      <c r="A92" s="406"/>
      <c r="B92" s="216"/>
      <c r="C92" s="216"/>
      <c r="D92" s="330"/>
      <c r="E92" s="391"/>
      <c r="G92" s="408"/>
      <c r="H92" s="408"/>
      <c r="I92" s="216"/>
      <c r="J92" s="216"/>
      <c r="K92" s="216"/>
      <c r="L92" s="216"/>
      <c r="M92" s="216"/>
      <c r="N92" s="216"/>
      <c r="O92" s="216"/>
    </row>
    <row r="93" spans="1:15" s="407" customFormat="1" ht="12.75" x14ac:dyDescent="0.2">
      <c r="A93" s="406"/>
      <c r="B93" s="216"/>
      <c r="C93" s="216"/>
      <c r="D93" s="330"/>
      <c r="E93" s="413"/>
      <c r="G93" s="408"/>
      <c r="H93" s="408"/>
      <c r="I93" s="216"/>
      <c r="J93" s="216"/>
      <c r="K93" s="216"/>
      <c r="L93" s="216"/>
      <c r="M93" s="216"/>
      <c r="N93" s="216"/>
      <c r="O93" s="216"/>
    </row>
    <row r="94" spans="1:15" s="407" customFormat="1" ht="12.75" x14ac:dyDescent="0.2">
      <c r="A94" s="406"/>
      <c r="B94" s="216"/>
      <c r="C94" s="216"/>
      <c r="D94" s="412"/>
      <c r="E94" s="374"/>
      <c r="G94" s="408"/>
      <c r="H94" s="408"/>
      <c r="I94" s="216"/>
      <c r="J94" s="216"/>
      <c r="K94" s="216"/>
      <c r="L94" s="216"/>
      <c r="M94" s="216"/>
      <c r="N94" s="216"/>
      <c r="O94" s="216"/>
    </row>
    <row r="95" spans="1:15" s="407" customFormat="1" ht="12.75" x14ac:dyDescent="0.2">
      <c r="A95" s="406"/>
      <c r="B95" s="216"/>
      <c r="C95" s="216"/>
      <c r="D95" s="330"/>
      <c r="E95" s="413"/>
      <c r="G95" s="408"/>
      <c r="H95" s="408"/>
      <c r="I95" s="216"/>
      <c r="J95" s="216"/>
      <c r="K95" s="216"/>
      <c r="L95" s="216"/>
      <c r="M95" s="216"/>
      <c r="N95" s="216"/>
      <c r="O95" s="216"/>
    </row>
    <row r="96" spans="1:15" s="407" customFormat="1" ht="12.75" x14ac:dyDescent="0.2">
      <c r="A96" s="406"/>
      <c r="B96" s="216"/>
      <c r="C96" s="216"/>
      <c r="D96" s="330"/>
      <c r="E96" s="391"/>
      <c r="G96" s="408"/>
      <c r="H96" s="408"/>
      <c r="I96" s="216"/>
      <c r="J96" s="216"/>
      <c r="K96" s="216"/>
      <c r="L96" s="216"/>
      <c r="M96" s="216"/>
      <c r="N96" s="216"/>
      <c r="O96" s="216"/>
    </row>
    <row r="97" spans="1:15" s="407" customFormat="1" ht="12.75" x14ac:dyDescent="0.2">
      <c r="A97" s="406"/>
      <c r="B97" s="216"/>
      <c r="C97" s="216"/>
      <c r="D97" s="330"/>
      <c r="E97" s="413"/>
      <c r="G97" s="408"/>
      <c r="H97" s="408"/>
      <c r="I97" s="216"/>
      <c r="J97" s="216"/>
      <c r="K97" s="216"/>
      <c r="L97" s="216"/>
      <c r="M97" s="216"/>
      <c r="N97" s="216"/>
      <c r="O97" s="216"/>
    </row>
    <row r="98" spans="1:15" s="407" customFormat="1" ht="12.75" x14ac:dyDescent="0.2">
      <c r="A98" s="406"/>
      <c r="B98" s="216"/>
      <c r="C98" s="216"/>
      <c r="D98" s="412"/>
      <c r="E98" s="374"/>
      <c r="G98" s="408"/>
      <c r="H98" s="408"/>
      <c r="I98" s="216"/>
      <c r="J98" s="216"/>
      <c r="K98" s="216"/>
      <c r="L98" s="216"/>
      <c r="M98" s="216"/>
      <c r="N98" s="216"/>
      <c r="O98" s="216"/>
    </row>
    <row r="99" spans="1:15" s="407" customFormat="1" ht="12.75" x14ac:dyDescent="0.2">
      <c r="A99" s="406"/>
      <c r="B99" s="216"/>
      <c r="C99" s="216"/>
      <c r="D99" s="330"/>
      <c r="E99" s="413"/>
      <c r="G99" s="408"/>
      <c r="H99" s="408"/>
      <c r="I99" s="216"/>
      <c r="J99" s="216"/>
      <c r="K99" s="216"/>
      <c r="L99" s="216"/>
      <c r="M99" s="216"/>
      <c r="N99" s="216"/>
      <c r="O99" s="216"/>
    </row>
    <row r="100" spans="1:15" s="407" customFormat="1" ht="12.75" x14ac:dyDescent="0.2">
      <c r="A100" s="406"/>
      <c r="B100" s="216"/>
      <c r="C100" s="216"/>
      <c r="D100" s="330"/>
      <c r="E100" s="391"/>
      <c r="G100" s="408"/>
      <c r="H100" s="408"/>
      <c r="I100" s="216"/>
      <c r="J100" s="216"/>
      <c r="K100" s="216"/>
      <c r="L100" s="216"/>
      <c r="M100" s="216"/>
      <c r="N100" s="216"/>
      <c r="O100" s="216"/>
    </row>
    <row r="101" spans="1:15" s="407" customFormat="1" ht="12.75" x14ac:dyDescent="0.2">
      <c r="A101" s="406"/>
      <c r="B101" s="216"/>
      <c r="C101" s="216"/>
      <c r="D101" s="330"/>
      <c r="E101" s="413"/>
      <c r="G101" s="408"/>
      <c r="H101" s="408"/>
      <c r="I101" s="216"/>
      <c r="J101" s="216"/>
      <c r="K101" s="216"/>
      <c r="L101" s="216"/>
      <c r="M101" s="216"/>
      <c r="N101" s="216"/>
      <c r="O101" s="216"/>
    </row>
    <row r="102" spans="1:15" s="407" customFormat="1" ht="12.75" x14ac:dyDescent="0.2">
      <c r="A102" s="406"/>
      <c r="B102" s="216"/>
      <c r="C102" s="216"/>
      <c r="D102" s="330"/>
      <c r="E102" s="413"/>
      <c r="G102" s="408"/>
      <c r="H102" s="408"/>
      <c r="I102" s="216"/>
      <c r="J102" s="216"/>
      <c r="K102" s="216"/>
      <c r="L102" s="216"/>
      <c r="M102" s="216"/>
      <c r="N102" s="216"/>
      <c r="O102" s="216"/>
    </row>
    <row r="103" spans="1:15" s="407" customFormat="1" ht="12.75" x14ac:dyDescent="0.2">
      <c r="A103" s="406"/>
      <c r="B103" s="216"/>
      <c r="C103" s="216"/>
      <c r="D103" s="412"/>
      <c r="E103" s="374"/>
      <c r="G103" s="408"/>
      <c r="H103" s="408"/>
      <c r="I103" s="216"/>
      <c r="J103" s="216"/>
      <c r="K103" s="216"/>
      <c r="L103" s="216"/>
      <c r="M103" s="216"/>
      <c r="N103" s="216"/>
      <c r="O103" s="216"/>
    </row>
    <row r="104" spans="1:15" s="407" customFormat="1" ht="12.75" x14ac:dyDescent="0.2">
      <c r="A104" s="406"/>
      <c r="B104" s="216"/>
      <c r="C104" s="216"/>
      <c r="D104" s="330"/>
      <c r="E104" s="413"/>
      <c r="G104" s="408"/>
      <c r="H104" s="408"/>
      <c r="I104" s="216"/>
      <c r="J104" s="216"/>
      <c r="K104" s="216"/>
      <c r="L104" s="216"/>
      <c r="M104" s="216"/>
      <c r="N104" s="216"/>
      <c r="O104" s="216"/>
    </row>
    <row r="105" spans="1:15" s="407" customFormat="1" ht="12.75" x14ac:dyDescent="0.2">
      <c r="A105" s="406"/>
      <c r="B105" s="216"/>
      <c r="C105" s="216"/>
      <c r="D105" s="330"/>
      <c r="E105" s="415"/>
      <c r="G105" s="408"/>
      <c r="H105" s="408"/>
      <c r="I105" s="216"/>
      <c r="J105" s="216"/>
      <c r="K105" s="216"/>
      <c r="L105" s="216"/>
      <c r="M105" s="216"/>
      <c r="N105" s="216"/>
      <c r="O105" s="216"/>
    </row>
    <row r="106" spans="1:15" s="407" customFormat="1" ht="12.75" x14ac:dyDescent="0.2">
      <c r="A106" s="406"/>
      <c r="B106" s="216"/>
      <c r="C106" s="216"/>
      <c r="D106" s="330"/>
      <c r="E106" s="391"/>
      <c r="G106" s="408"/>
      <c r="H106" s="408"/>
      <c r="I106" s="216"/>
      <c r="J106" s="216"/>
      <c r="K106" s="216"/>
      <c r="L106" s="216"/>
      <c r="M106" s="216"/>
      <c r="N106" s="216"/>
      <c r="O106" s="216"/>
    </row>
    <row r="107" spans="1:15" s="407" customFormat="1" ht="12.75" x14ac:dyDescent="0.2">
      <c r="A107" s="406"/>
      <c r="B107" s="216"/>
      <c r="C107" s="216"/>
      <c r="D107" s="330"/>
      <c r="E107" s="391"/>
      <c r="G107" s="408"/>
      <c r="H107" s="408"/>
      <c r="I107" s="216"/>
      <c r="J107" s="216"/>
      <c r="K107" s="216"/>
      <c r="L107" s="216"/>
      <c r="M107" s="216"/>
      <c r="N107" s="216"/>
      <c r="O107" s="216"/>
    </row>
    <row r="108" spans="1:15" s="407" customFormat="1" ht="12.75" x14ac:dyDescent="0.2">
      <c r="A108" s="406"/>
      <c r="B108" s="216"/>
      <c r="C108" s="216"/>
      <c r="D108" s="330"/>
      <c r="E108" s="391"/>
      <c r="G108" s="408"/>
      <c r="H108" s="408"/>
      <c r="I108" s="216"/>
      <c r="J108" s="216"/>
      <c r="K108" s="216"/>
      <c r="L108" s="216"/>
      <c r="M108" s="216"/>
      <c r="N108" s="216"/>
      <c r="O108" s="216"/>
    </row>
    <row r="109" spans="1:15" s="407" customFormat="1" ht="12.75" x14ac:dyDescent="0.2">
      <c r="A109" s="406"/>
      <c r="B109" s="216"/>
      <c r="C109" s="216"/>
      <c r="D109" s="330"/>
      <c r="E109" s="391"/>
      <c r="G109" s="408"/>
      <c r="H109" s="408"/>
      <c r="I109" s="216"/>
      <c r="J109" s="216"/>
      <c r="K109" s="216"/>
      <c r="L109" s="216"/>
      <c r="M109" s="216"/>
      <c r="N109" s="216"/>
      <c r="O109" s="216"/>
    </row>
    <row r="110" spans="1:15" s="407" customFormat="1" ht="12.75" x14ac:dyDescent="0.2">
      <c r="A110" s="406"/>
      <c r="B110" s="216"/>
      <c r="C110" s="216"/>
      <c r="D110" s="330"/>
      <c r="E110" s="391"/>
      <c r="G110" s="408"/>
      <c r="H110" s="408"/>
      <c r="I110" s="216"/>
      <c r="J110" s="216"/>
      <c r="K110" s="216"/>
      <c r="L110" s="216"/>
      <c r="M110" s="216"/>
      <c r="N110" s="216"/>
      <c r="O110" s="216"/>
    </row>
    <row r="111" spans="1:15" s="407" customFormat="1" ht="12.75" x14ac:dyDescent="0.2">
      <c r="A111" s="406"/>
      <c r="B111" s="216"/>
      <c r="C111" s="216"/>
      <c r="D111" s="412"/>
      <c r="E111" s="374"/>
      <c r="G111" s="408"/>
      <c r="H111" s="408"/>
      <c r="I111" s="216"/>
      <c r="J111" s="216"/>
      <c r="K111" s="216"/>
      <c r="L111" s="216"/>
      <c r="M111" s="216"/>
      <c r="N111" s="216"/>
      <c r="O111" s="216"/>
    </row>
    <row r="112" spans="1:15" s="407" customFormat="1" ht="12.75" x14ac:dyDescent="0.2">
      <c r="A112" s="406"/>
      <c r="B112" s="216"/>
      <c r="C112" s="216"/>
      <c r="D112" s="330"/>
      <c r="E112" s="413"/>
      <c r="G112" s="408"/>
      <c r="H112" s="408"/>
      <c r="I112" s="216"/>
      <c r="J112" s="216"/>
      <c r="K112" s="216"/>
      <c r="L112" s="216"/>
      <c r="M112" s="216"/>
      <c r="N112" s="216"/>
      <c r="O112" s="216"/>
    </row>
    <row r="113" spans="1:15" s="407" customFormat="1" ht="12.75" x14ac:dyDescent="0.2">
      <c r="A113" s="406"/>
      <c r="B113" s="216"/>
      <c r="C113" s="216"/>
      <c r="D113" s="330"/>
      <c r="E113" s="391"/>
      <c r="G113" s="408"/>
      <c r="H113" s="408"/>
      <c r="I113" s="216"/>
      <c r="J113" s="216"/>
      <c r="K113" s="216"/>
      <c r="L113" s="216"/>
      <c r="M113" s="216"/>
      <c r="N113" s="216"/>
      <c r="O113" s="216"/>
    </row>
    <row r="114" spans="1:15" s="407" customFormat="1" ht="12.75" x14ac:dyDescent="0.2">
      <c r="A114" s="406"/>
      <c r="B114" s="216"/>
      <c r="C114" s="216"/>
      <c r="D114" s="330"/>
      <c r="E114" s="391"/>
      <c r="G114" s="408"/>
      <c r="H114" s="408"/>
      <c r="I114" s="216"/>
      <c r="J114" s="216"/>
      <c r="K114" s="216"/>
      <c r="L114" s="216"/>
      <c r="M114" s="216"/>
      <c r="N114" s="216"/>
      <c r="O114" s="216"/>
    </row>
    <row r="115" spans="1:15" s="407" customFormat="1" ht="12.75" x14ac:dyDescent="0.2">
      <c r="A115" s="406"/>
      <c r="B115" s="216"/>
      <c r="C115" s="216"/>
      <c r="D115" s="330"/>
      <c r="E115" s="391"/>
      <c r="G115" s="408"/>
      <c r="H115" s="408"/>
      <c r="I115" s="216"/>
      <c r="J115" s="216"/>
      <c r="K115" s="216"/>
      <c r="L115" s="216"/>
      <c r="M115" s="216"/>
      <c r="N115" s="216"/>
      <c r="O115" s="216"/>
    </row>
    <row r="116" spans="1:15" s="407" customFormat="1" ht="12.75" x14ac:dyDescent="0.2">
      <c r="A116" s="406"/>
      <c r="B116" s="216"/>
      <c r="C116" s="216"/>
      <c r="D116" s="418"/>
      <c r="E116" s="374"/>
      <c r="G116" s="408"/>
      <c r="H116" s="408"/>
      <c r="I116" s="216"/>
      <c r="J116" s="216"/>
      <c r="K116" s="216"/>
      <c r="L116" s="216"/>
      <c r="M116" s="216"/>
      <c r="N116" s="216"/>
      <c r="O116" s="216"/>
    </row>
    <row r="117" spans="1:15" s="407" customFormat="1" ht="12.75" x14ac:dyDescent="0.2">
      <c r="A117" s="406"/>
      <c r="B117" s="216"/>
      <c r="C117" s="216"/>
      <c r="D117" s="419"/>
      <c r="E117" s="391"/>
      <c r="G117" s="408"/>
      <c r="H117" s="408"/>
      <c r="I117" s="216"/>
      <c r="J117" s="216"/>
      <c r="K117" s="216"/>
      <c r="L117" s="216"/>
      <c r="M117" s="216"/>
      <c r="N117" s="216"/>
      <c r="O117" s="216"/>
    </row>
    <row r="118" spans="1:15" s="407" customFormat="1" ht="12.75" x14ac:dyDescent="0.2">
      <c r="A118" s="406"/>
      <c r="B118" s="216"/>
      <c r="C118" s="216"/>
      <c r="D118" s="412"/>
      <c r="E118" s="374"/>
      <c r="G118" s="408"/>
      <c r="H118" s="408"/>
      <c r="I118" s="216"/>
      <c r="J118" s="216"/>
      <c r="K118" s="216"/>
      <c r="L118" s="216"/>
      <c r="M118" s="216"/>
      <c r="N118" s="216"/>
      <c r="O118" s="216"/>
    </row>
    <row r="119" spans="1:15" s="407" customFormat="1" ht="12.75" x14ac:dyDescent="0.2">
      <c r="A119" s="406"/>
      <c r="B119" s="216"/>
      <c r="C119" s="216"/>
      <c r="D119" s="330"/>
      <c r="E119" s="420"/>
      <c r="G119" s="408"/>
      <c r="H119" s="408"/>
      <c r="I119" s="216"/>
      <c r="J119" s="216"/>
      <c r="K119" s="216"/>
      <c r="L119" s="216"/>
      <c r="M119" s="216"/>
      <c r="N119" s="216"/>
      <c r="O119" s="216"/>
    </row>
    <row r="120" spans="1:15" s="407" customFormat="1" ht="12.75" x14ac:dyDescent="0.2">
      <c r="A120" s="406"/>
      <c r="B120" s="216"/>
      <c r="C120" s="216"/>
      <c r="D120" s="330"/>
      <c r="E120" s="391"/>
      <c r="G120" s="408"/>
      <c r="H120" s="408"/>
      <c r="I120" s="216"/>
      <c r="J120" s="216"/>
      <c r="K120" s="216"/>
      <c r="L120" s="216"/>
      <c r="M120" s="216"/>
      <c r="N120" s="216"/>
      <c r="O120" s="216"/>
    </row>
    <row r="121" spans="1:15" s="407" customFormat="1" ht="12.75" x14ac:dyDescent="0.2">
      <c r="A121" s="406"/>
      <c r="B121" s="216"/>
      <c r="C121" s="216"/>
      <c r="D121" s="330"/>
      <c r="E121" s="420"/>
      <c r="G121" s="408"/>
      <c r="H121" s="408"/>
      <c r="I121" s="216"/>
      <c r="J121" s="216"/>
      <c r="K121" s="216"/>
      <c r="L121" s="216"/>
      <c r="M121" s="216"/>
      <c r="N121" s="216"/>
      <c r="O121" s="216"/>
    </row>
    <row r="122" spans="1:15" s="407" customFormat="1" ht="12.75" x14ac:dyDescent="0.2">
      <c r="A122" s="406"/>
      <c r="B122" s="216"/>
      <c r="C122" s="216"/>
      <c r="D122" s="412"/>
      <c r="E122" s="374"/>
      <c r="G122" s="408"/>
      <c r="H122" s="408"/>
      <c r="I122" s="216"/>
      <c r="J122" s="216"/>
      <c r="K122" s="216"/>
      <c r="L122" s="216"/>
      <c r="M122" s="216"/>
      <c r="N122" s="216"/>
      <c r="O122" s="216"/>
    </row>
    <row r="123" spans="1:15" s="407" customFormat="1" ht="12.75" x14ac:dyDescent="0.2">
      <c r="A123" s="406"/>
      <c r="B123" s="216"/>
      <c r="C123" s="216"/>
      <c r="D123" s="330"/>
      <c r="E123" s="420"/>
      <c r="G123" s="408"/>
      <c r="H123" s="408"/>
      <c r="I123" s="216"/>
      <c r="J123" s="216"/>
      <c r="K123" s="216"/>
      <c r="L123" s="216"/>
      <c r="M123" s="216"/>
      <c r="N123" s="216"/>
      <c r="O123" s="216"/>
    </row>
    <row r="124" spans="1:15" s="407" customFormat="1" ht="12.75" x14ac:dyDescent="0.2">
      <c r="A124" s="406"/>
      <c r="B124" s="216"/>
      <c r="C124" s="216"/>
      <c r="D124" s="330"/>
      <c r="E124" s="421"/>
      <c r="G124" s="408"/>
      <c r="H124" s="408"/>
      <c r="I124" s="216"/>
      <c r="J124" s="216"/>
      <c r="K124" s="216"/>
      <c r="L124" s="216"/>
      <c r="M124" s="216"/>
      <c r="N124" s="216"/>
      <c r="O124" s="216"/>
    </row>
    <row r="125" spans="1:15" s="407" customFormat="1" ht="12.75" x14ac:dyDescent="0.2">
      <c r="A125" s="406"/>
      <c r="B125" s="216"/>
      <c r="C125" s="216"/>
      <c r="D125" s="330"/>
      <c r="E125" s="391"/>
      <c r="G125" s="408"/>
      <c r="H125" s="408"/>
      <c r="I125" s="216"/>
      <c r="J125" s="216"/>
      <c r="K125" s="216"/>
      <c r="L125" s="216"/>
      <c r="M125" s="216"/>
      <c r="N125" s="216"/>
      <c r="O125" s="216"/>
    </row>
    <row r="126" spans="1:15" s="407" customFormat="1" ht="12.75" x14ac:dyDescent="0.2">
      <c r="A126" s="406"/>
      <c r="B126" s="216"/>
      <c r="C126" s="216"/>
      <c r="D126" s="330"/>
      <c r="E126" s="391"/>
      <c r="G126" s="408"/>
      <c r="H126" s="408"/>
      <c r="I126" s="216"/>
      <c r="J126" s="216"/>
      <c r="K126" s="216"/>
      <c r="L126" s="216"/>
      <c r="M126" s="216"/>
      <c r="N126" s="216"/>
      <c r="O126" s="216"/>
    </row>
    <row r="127" spans="1:15" s="407" customFormat="1" ht="12.75" x14ac:dyDescent="0.2">
      <c r="A127" s="406"/>
      <c r="B127" s="216"/>
      <c r="C127" s="216"/>
      <c r="D127" s="412"/>
      <c r="E127" s="374"/>
      <c r="G127" s="408"/>
      <c r="H127" s="408"/>
      <c r="I127" s="216"/>
      <c r="J127" s="216"/>
      <c r="K127" s="216"/>
      <c r="L127" s="216"/>
      <c r="M127" s="216"/>
      <c r="N127" s="216"/>
      <c r="O127" s="216"/>
    </row>
    <row r="128" spans="1:15" s="407" customFormat="1" ht="12.75" x14ac:dyDescent="0.2">
      <c r="A128" s="406"/>
      <c r="B128" s="216"/>
      <c r="C128" s="216"/>
      <c r="D128" s="330"/>
      <c r="E128" s="413"/>
      <c r="G128" s="408"/>
      <c r="H128" s="408"/>
      <c r="I128" s="216"/>
      <c r="J128" s="216"/>
      <c r="K128" s="216"/>
      <c r="L128" s="216"/>
      <c r="M128" s="216"/>
      <c r="N128" s="216"/>
      <c r="O128" s="216"/>
    </row>
    <row r="129" spans="1:15" s="407" customFormat="1" ht="12.75" x14ac:dyDescent="0.2">
      <c r="A129" s="406"/>
      <c r="B129" s="216"/>
      <c r="C129" s="216"/>
      <c r="D129" s="330"/>
      <c r="E129" s="391"/>
      <c r="G129" s="408"/>
      <c r="H129" s="408"/>
      <c r="I129" s="216"/>
      <c r="J129" s="216"/>
      <c r="K129" s="216"/>
      <c r="L129" s="216"/>
      <c r="M129" s="216"/>
      <c r="N129" s="216"/>
      <c r="O129" s="216"/>
    </row>
    <row r="130" spans="1:15" s="407" customFormat="1" ht="12.75" x14ac:dyDescent="0.2">
      <c r="A130" s="406"/>
      <c r="B130" s="216"/>
      <c r="C130" s="216"/>
      <c r="D130" s="330"/>
      <c r="E130" s="391"/>
      <c r="G130" s="408"/>
      <c r="H130" s="408"/>
      <c r="I130" s="216"/>
      <c r="J130" s="216"/>
      <c r="K130" s="216"/>
      <c r="L130" s="216"/>
      <c r="M130" s="216"/>
      <c r="N130" s="216"/>
      <c r="O130" s="216"/>
    </row>
    <row r="131" spans="1:15" s="407" customFormat="1" ht="12.75" x14ac:dyDescent="0.2">
      <c r="A131" s="406"/>
      <c r="B131" s="216"/>
      <c r="C131" s="216"/>
      <c r="D131" s="330"/>
      <c r="E131" s="391"/>
      <c r="G131" s="408"/>
      <c r="H131" s="408"/>
      <c r="I131" s="216"/>
      <c r="J131" s="216"/>
      <c r="K131" s="216"/>
      <c r="L131" s="216"/>
      <c r="M131" s="216"/>
      <c r="N131" s="216"/>
      <c r="O131" s="216"/>
    </row>
    <row r="132" spans="1:15" s="407" customFormat="1" ht="12.75" x14ac:dyDescent="0.2">
      <c r="A132" s="406"/>
      <c r="B132" s="216"/>
      <c r="C132" s="216"/>
      <c r="D132" s="330"/>
      <c r="E132" s="391"/>
      <c r="G132" s="408"/>
      <c r="H132" s="408"/>
      <c r="I132" s="216"/>
      <c r="J132" s="216"/>
      <c r="K132" s="216"/>
      <c r="L132" s="216"/>
      <c r="M132" s="216"/>
      <c r="N132" s="216"/>
      <c r="O132" s="216"/>
    </row>
    <row r="133" spans="1:15" s="407" customFormat="1" ht="12.75" x14ac:dyDescent="0.2">
      <c r="A133" s="406"/>
      <c r="B133" s="216"/>
      <c r="C133" s="216"/>
      <c r="D133" s="412"/>
      <c r="E133" s="374"/>
      <c r="G133" s="408"/>
      <c r="H133" s="408"/>
      <c r="I133" s="216"/>
      <c r="J133" s="216"/>
      <c r="K133" s="216"/>
      <c r="L133" s="216"/>
      <c r="M133" s="216"/>
      <c r="N133" s="216"/>
      <c r="O133" s="216"/>
    </row>
    <row r="134" spans="1:15" s="407" customFormat="1" ht="12.75" x14ac:dyDescent="0.2">
      <c r="A134" s="406"/>
      <c r="B134" s="216"/>
      <c r="C134" s="216"/>
      <c r="D134" s="330"/>
      <c r="E134" s="413"/>
      <c r="G134" s="408"/>
      <c r="H134" s="408"/>
      <c r="I134" s="216"/>
      <c r="J134" s="216"/>
      <c r="K134" s="216"/>
      <c r="L134" s="216"/>
      <c r="M134" s="216"/>
      <c r="N134" s="216"/>
      <c r="O134" s="216"/>
    </row>
    <row r="135" spans="1:15" s="407" customFormat="1" ht="12.75" x14ac:dyDescent="0.2">
      <c r="A135" s="406"/>
      <c r="B135" s="216"/>
      <c r="C135" s="216"/>
      <c r="D135" s="330"/>
      <c r="E135" s="391"/>
      <c r="G135" s="408"/>
      <c r="H135" s="408"/>
      <c r="I135" s="216"/>
      <c r="J135" s="216"/>
      <c r="K135" s="216"/>
      <c r="L135" s="216"/>
      <c r="M135" s="216"/>
      <c r="N135" s="216"/>
      <c r="O135" s="216"/>
    </row>
    <row r="136" spans="1:15" s="407" customFormat="1" ht="12.75" x14ac:dyDescent="0.2">
      <c r="A136" s="406"/>
      <c r="B136" s="216"/>
      <c r="C136" s="216"/>
      <c r="D136" s="330"/>
      <c r="E136" s="413"/>
      <c r="G136" s="408"/>
      <c r="H136" s="408"/>
      <c r="I136" s="216"/>
      <c r="J136" s="216"/>
      <c r="K136" s="216"/>
      <c r="L136" s="216"/>
      <c r="M136" s="216"/>
      <c r="N136" s="216"/>
      <c r="O136" s="216"/>
    </row>
    <row r="137" spans="1:15" s="407" customFormat="1" ht="12.75" x14ac:dyDescent="0.2">
      <c r="A137" s="406"/>
      <c r="B137" s="216"/>
      <c r="C137" s="216"/>
      <c r="D137" s="412"/>
      <c r="E137" s="374"/>
      <c r="G137" s="408"/>
      <c r="H137" s="408"/>
      <c r="I137" s="216"/>
      <c r="J137" s="216"/>
      <c r="K137" s="216"/>
      <c r="L137" s="216"/>
      <c r="M137" s="216"/>
      <c r="N137" s="216"/>
      <c r="O137" s="216"/>
    </row>
    <row r="138" spans="1:15" s="407" customFormat="1" ht="12.75" x14ac:dyDescent="0.2">
      <c r="A138" s="406"/>
      <c r="B138" s="216"/>
      <c r="C138" s="216"/>
      <c r="D138" s="330"/>
      <c r="E138" s="413"/>
      <c r="G138" s="408"/>
      <c r="H138" s="408"/>
      <c r="I138" s="216"/>
      <c r="J138" s="216"/>
      <c r="K138" s="216"/>
      <c r="L138" s="216"/>
      <c r="M138" s="216"/>
      <c r="N138" s="216"/>
      <c r="O138" s="216"/>
    </row>
    <row r="139" spans="1:15" s="407" customFormat="1" ht="12.75" x14ac:dyDescent="0.2">
      <c r="A139" s="406"/>
      <c r="B139" s="216"/>
      <c r="C139" s="216"/>
      <c r="D139" s="330"/>
      <c r="E139" s="391"/>
      <c r="G139" s="408"/>
      <c r="H139" s="408"/>
      <c r="I139" s="216"/>
      <c r="J139" s="216"/>
      <c r="K139" s="216"/>
      <c r="L139" s="216"/>
      <c r="M139" s="216"/>
      <c r="N139" s="216"/>
      <c r="O139" s="216"/>
    </row>
    <row r="140" spans="1:15" s="407" customFormat="1" ht="12.75" x14ac:dyDescent="0.2">
      <c r="A140" s="406"/>
      <c r="B140" s="216"/>
      <c r="C140" s="216"/>
      <c r="D140" s="330"/>
      <c r="E140" s="391"/>
      <c r="G140" s="408"/>
      <c r="H140" s="408"/>
      <c r="I140" s="216"/>
      <c r="J140" s="216"/>
      <c r="K140" s="216"/>
      <c r="L140" s="216"/>
      <c r="M140" s="216"/>
      <c r="N140" s="216"/>
      <c r="O140" s="216"/>
    </row>
    <row r="141" spans="1:15" s="407" customFormat="1" ht="12.75" x14ac:dyDescent="0.2">
      <c r="A141" s="406"/>
      <c r="B141" s="216"/>
      <c r="C141" s="216"/>
      <c r="D141" s="412"/>
      <c r="E141" s="374"/>
      <c r="G141" s="408"/>
      <c r="H141" s="408"/>
      <c r="I141" s="216"/>
      <c r="J141" s="216"/>
      <c r="K141" s="216"/>
      <c r="L141" s="216"/>
      <c r="M141" s="216"/>
      <c r="N141" s="216"/>
      <c r="O141" s="216"/>
    </row>
    <row r="142" spans="1:15" s="407" customFormat="1" ht="12.75" x14ac:dyDescent="0.2">
      <c r="A142" s="406"/>
      <c r="B142" s="216"/>
      <c r="C142" s="216"/>
      <c r="D142" s="330"/>
      <c r="E142" s="413"/>
      <c r="G142" s="408"/>
      <c r="H142" s="408"/>
      <c r="I142" s="216"/>
      <c r="J142" s="216"/>
      <c r="K142" s="216"/>
      <c r="L142" s="216"/>
      <c r="M142" s="216"/>
      <c r="N142" s="216"/>
      <c r="O142" s="216"/>
    </row>
    <row r="143" spans="1:15" s="407" customFormat="1" ht="12.75" x14ac:dyDescent="0.2">
      <c r="A143" s="406"/>
      <c r="B143" s="216"/>
      <c r="C143" s="216"/>
      <c r="D143" s="330"/>
      <c r="E143" s="415"/>
      <c r="G143" s="408"/>
      <c r="H143" s="408"/>
      <c r="I143" s="216"/>
      <c r="J143" s="216"/>
      <c r="K143" s="216"/>
      <c r="L143" s="216"/>
      <c r="M143" s="216"/>
      <c r="N143" s="216"/>
      <c r="O143" s="216"/>
    </row>
    <row r="144" spans="1:15" s="407" customFormat="1" ht="12.75" x14ac:dyDescent="0.2">
      <c r="A144" s="406"/>
      <c r="B144" s="216"/>
      <c r="C144" s="216"/>
      <c r="D144" s="330"/>
      <c r="E144" s="391"/>
      <c r="G144" s="408"/>
      <c r="H144" s="408"/>
      <c r="I144" s="216"/>
      <c r="J144" s="216"/>
      <c r="K144" s="216"/>
      <c r="L144" s="216"/>
      <c r="M144" s="216"/>
      <c r="N144" s="216"/>
      <c r="O144" s="216"/>
    </row>
    <row r="145" spans="1:15" s="407" customFormat="1" ht="12.75" x14ac:dyDescent="0.2">
      <c r="A145" s="406"/>
      <c r="B145" s="216"/>
      <c r="C145" s="216"/>
      <c r="D145" s="330"/>
      <c r="E145" s="391"/>
      <c r="G145" s="408"/>
      <c r="H145" s="408"/>
      <c r="I145" s="216"/>
      <c r="J145" s="216"/>
      <c r="K145" s="216"/>
      <c r="L145" s="216"/>
      <c r="M145" s="216"/>
      <c r="N145" s="216"/>
      <c r="O145" s="216"/>
    </row>
    <row r="146" spans="1:15" s="407" customFormat="1" ht="12.75" x14ac:dyDescent="0.2">
      <c r="A146" s="406"/>
      <c r="B146" s="216"/>
      <c r="C146" s="216"/>
      <c r="D146" s="330"/>
      <c r="E146" s="391"/>
      <c r="G146" s="408"/>
      <c r="H146" s="408"/>
      <c r="I146" s="216"/>
      <c r="J146" s="216"/>
      <c r="K146" s="216"/>
      <c r="L146" s="216"/>
      <c r="M146" s="216"/>
      <c r="N146" s="216"/>
      <c r="O146" s="216"/>
    </row>
    <row r="147" spans="1:15" s="407" customFormat="1" ht="12.75" x14ac:dyDescent="0.2">
      <c r="A147" s="406"/>
      <c r="B147" s="216"/>
      <c r="C147" s="216"/>
      <c r="D147" s="330"/>
      <c r="E147" s="413"/>
      <c r="G147" s="408"/>
      <c r="H147" s="408"/>
      <c r="I147" s="216"/>
      <c r="J147" s="216"/>
      <c r="K147" s="216"/>
      <c r="L147" s="216"/>
      <c r="M147" s="216"/>
      <c r="N147" s="216"/>
      <c r="O147" s="216"/>
    </row>
    <row r="148" spans="1:15" s="407" customFormat="1" ht="12.75" x14ac:dyDescent="0.2">
      <c r="A148" s="406"/>
      <c r="B148" s="216"/>
      <c r="C148" s="216"/>
      <c r="D148" s="330"/>
      <c r="E148" s="413"/>
      <c r="G148" s="408"/>
      <c r="H148" s="408"/>
      <c r="I148" s="216"/>
      <c r="J148" s="216"/>
      <c r="K148" s="216"/>
      <c r="L148" s="216"/>
      <c r="M148" s="216"/>
      <c r="N148" s="216"/>
      <c r="O148" s="216"/>
    </row>
    <row r="149" spans="1:15" s="407" customFormat="1" ht="12.75" x14ac:dyDescent="0.2">
      <c r="A149" s="406"/>
      <c r="B149" s="216"/>
      <c r="C149" s="216"/>
      <c r="D149" s="412"/>
      <c r="E149" s="374"/>
      <c r="G149" s="408"/>
      <c r="H149" s="408"/>
      <c r="I149" s="216"/>
      <c r="J149" s="216"/>
      <c r="K149" s="216"/>
      <c r="L149" s="216"/>
      <c r="M149" s="216"/>
      <c r="N149" s="216"/>
      <c r="O149" s="216"/>
    </row>
    <row r="150" spans="1:15" s="407" customFormat="1" ht="12.75" x14ac:dyDescent="0.2">
      <c r="A150" s="406"/>
      <c r="B150" s="216"/>
      <c r="C150" s="216"/>
      <c r="D150" s="330"/>
      <c r="E150" s="413"/>
      <c r="G150" s="408"/>
      <c r="H150" s="408"/>
      <c r="I150" s="216"/>
      <c r="J150" s="216"/>
      <c r="K150" s="216"/>
      <c r="L150" s="216"/>
      <c r="M150" s="216"/>
      <c r="N150" s="216"/>
      <c r="O150" s="216"/>
    </row>
    <row r="151" spans="1:15" s="407" customFormat="1" ht="12.75" x14ac:dyDescent="0.2">
      <c r="A151" s="406"/>
      <c r="B151" s="216"/>
      <c r="C151" s="216"/>
      <c r="D151" s="330"/>
      <c r="E151" s="422"/>
      <c r="G151" s="408"/>
      <c r="H151" s="408"/>
      <c r="I151" s="216"/>
      <c r="J151" s="216"/>
      <c r="K151" s="216"/>
      <c r="L151" s="216"/>
      <c r="M151" s="216"/>
      <c r="N151" s="216"/>
      <c r="O151" s="216"/>
    </row>
    <row r="152" spans="1:15" s="407" customFormat="1" ht="12.75" x14ac:dyDescent="0.2">
      <c r="A152" s="406"/>
      <c r="B152" s="216"/>
      <c r="C152" s="216"/>
      <c r="D152" s="330"/>
      <c r="E152" s="413"/>
      <c r="G152" s="408"/>
      <c r="H152" s="408"/>
      <c r="I152" s="216"/>
      <c r="J152" s="216"/>
      <c r="K152" s="216"/>
      <c r="L152" s="216"/>
      <c r="M152" s="216"/>
      <c r="N152" s="216"/>
      <c r="O152" s="216"/>
    </row>
    <row r="153" spans="1:15" s="407" customFormat="1" ht="12.75" x14ac:dyDescent="0.2">
      <c r="A153" s="406"/>
      <c r="B153" s="216"/>
      <c r="C153" s="216"/>
      <c r="D153" s="330"/>
      <c r="E153" s="413"/>
      <c r="G153" s="408"/>
      <c r="H153" s="408"/>
      <c r="I153" s="216"/>
      <c r="J153" s="216"/>
      <c r="K153" s="216"/>
      <c r="L153" s="216"/>
      <c r="M153" s="216"/>
      <c r="N153" s="216"/>
      <c r="O153" s="216"/>
    </row>
    <row r="154" spans="1:15" s="407" customFormat="1" ht="12.75" x14ac:dyDescent="0.2">
      <c r="A154" s="406"/>
      <c r="B154" s="216"/>
      <c r="C154" s="216"/>
      <c r="D154" s="330"/>
      <c r="E154" s="391"/>
      <c r="G154" s="408"/>
      <c r="H154" s="408"/>
      <c r="I154" s="216"/>
      <c r="J154" s="216"/>
      <c r="K154" s="216"/>
      <c r="L154" s="216"/>
      <c r="M154" s="216"/>
      <c r="N154" s="216"/>
      <c r="O154" s="216"/>
    </row>
    <row r="155" spans="1:15" s="407" customFormat="1" ht="12.75" x14ac:dyDescent="0.2">
      <c r="A155" s="406"/>
      <c r="B155" s="216"/>
      <c r="C155" s="216"/>
      <c r="D155" s="330"/>
      <c r="E155" s="413"/>
      <c r="G155" s="408"/>
      <c r="H155" s="408"/>
      <c r="I155" s="216"/>
      <c r="J155" s="216"/>
      <c r="K155" s="216"/>
      <c r="L155" s="216"/>
      <c r="M155" s="216"/>
      <c r="N155" s="216"/>
      <c r="O155" s="216"/>
    </row>
    <row r="156" spans="1:15" s="407" customFormat="1" ht="12.75" x14ac:dyDescent="0.2">
      <c r="A156" s="406"/>
      <c r="B156" s="216"/>
      <c r="C156" s="216"/>
      <c r="D156" s="412"/>
      <c r="E156" s="374"/>
      <c r="G156" s="408"/>
      <c r="H156" s="408"/>
      <c r="I156" s="216"/>
      <c r="J156" s="216"/>
      <c r="K156" s="216"/>
      <c r="L156" s="216"/>
      <c r="M156" s="216"/>
      <c r="N156" s="216"/>
      <c r="O156" s="216"/>
    </row>
    <row r="157" spans="1:15" s="407" customFormat="1" ht="12.75" x14ac:dyDescent="0.2">
      <c r="A157" s="406"/>
      <c r="B157" s="216"/>
      <c r="C157" s="216"/>
      <c r="D157" s="412"/>
      <c r="E157" s="374"/>
      <c r="G157" s="408"/>
      <c r="H157" s="408"/>
      <c r="I157" s="216"/>
      <c r="J157" s="216"/>
      <c r="K157" s="216"/>
      <c r="L157" s="216"/>
      <c r="M157" s="216"/>
      <c r="N157" s="216"/>
      <c r="O157" s="216"/>
    </row>
    <row r="158" spans="1:15" s="407" customFormat="1" ht="12.75" x14ac:dyDescent="0.2">
      <c r="A158" s="406"/>
      <c r="B158" s="216"/>
      <c r="C158" s="216"/>
      <c r="D158" s="412"/>
      <c r="E158" s="374"/>
      <c r="G158" s="408"/>
      <c r="H158" s="408"/>
      <c r="I158" s="216"/>
      <c r="J158" s="216"/>
      <c r="K158" s="216"/>
      <c r="L158" s="216"/>
      <c r="M158" s="216"/>
      <c r="N158" s="216"/>
      <c r="O158" s="216"/>
    </row>
    <row r="159" spans="1:15" s="407" customFormat="1" ht="12.75" x14ac:dyDescent="0.2">
      <c r="A159" s="406"/>
      <c r="B159" s="216"/>
      <c r="C159" s="216"/>
      <c r="D159" s="330"/>
      <c r="E159" s="413"/>
      <c r="G159" s="408"/>
      <c r="H159" s="408"/>
      <c r="I159" s="216"/>
      <c r="J159" s="216"/>
      <c r="K159" s="216"/>
      <c r="L159" s="216"/>
      <c r="M159" s="216"/>
      <c r="N159" s="216"/>
      <c r="O159" s="216"/>
    </row>
    <row r="160" spans="1:15" s="407" customFormat="1" ht="12.75" x14ac:dyDescent="0.2">
      <c r="A160" s="406"/>
      <c r="B160" s="216"/>
      <c r="C160" s="216"/>
      <c r="D160" s="330"/>
      <c r="E160" s="413"/>
      <c r="G160" s="408"/>
      <c r="H160" s="408"/>
      <c r="I160" s="216"/>
      <c r="J160" s="216"/>
      <c r="K160" s="216"/>
      <c r="L160" s="216"/>
      <c r="M160" s="216"/>
      <c r="N160" s="216"/>
      <c r="O160" s="216"/>
    </row>
    <row r="161" spans="1:15" s="407" customFormat="1" ht="12.75" x14ac:dyDescent="0.2">
      <c r="A161" s="406"/>
      <c r="B161" s="216"/>
      <c r="C161" s="216"/>
      <c r="D161" s="330"/>
      <c r="E161" s="413"/>
      <c r="G161" s="408"/>
      <c r="H161" s="408"/>
      <c r="I161" s="216"/>
      <c r="J161" s="216"/>
      <c r="K161" s="216"/>
      <c r="L161" s="216"/>
      <c r="M161" s="216"/>
      <c r="N161" s="216"/>
      <c r="O161" s="216"/>
    </row>
    <row r="162" spans="1:15" s="407" customFormat="1" ht="12.75" x14ac:dyDescent="0.2">
      <c r="A162" s="406"/>
      <c r="B162" s="216"/>
      <c r="C162" s="216"/>
      <c r="D162" s="412"/>
      <c r="E162" s="374"/>
      <c r="G162" s="408"/>
      <c r="H162" s="408"/>
      <c r="I162" s="216"/>
      <c r="J162" s="216"/>
      <c r="K162" s="216"/>
      <c r="L162" s="216"/>
      <c r="M162" s="216"/>
      <c r="N162" s="216"/>
      <c r="O162" s="216"/>
    </row>
    <row r="163" spans="1:15" s="407" customFormat="1" ht="12.75" x14ac:dyDescent="0.2">
      <c r="A163" s="406"/>
      <c r="B163" s="216"/>
      <c r="C163" s="216"/>
      <c r="D163" s="330"/>
      <c r="E163" s="413"/>
      <c r="G163" s="408"/>
      <c r="H163" s="408"/>
      <c r="I163" s="216"/>
      <c r="J163" s="216"/>
      <c r="K163" s="216"/>
      <c r="L163" s="216"/>
      <c r="M163" s="216"/>
      <c r="N163" s="216"/>
      <c r="O163" s="216"/>
    </row>
    <row r="164" spans="1:15" s="407" customFormat="1" ht="12.75" x14ac:dyDescent="0.2">
      <c r="A164" s="406"/>
      <c r="B164" s="216"/>
      <c r="C164" s="216"/>
      <c r="D164" s="330"/>
      <c r="E164" s="413"/>
      <c r="G164" s="408"/>
      <c r="H164" s="408"/>
      <c r="I164" s="216"/>
      <c r="J164" s="216"/>
      <c r="K164" s="216"/>
      <c r="L164" s="216"/>
      <c r="M164" s="216"/>
      <c r="N164" s="216"/>
      <c r="O164" s="216"/>
    </row>
    <row r="165" spans="1:15" s="407" customFormat="1" ht="12.75" x14ac:dyDescent="0.2">
      <c r="A165" s="406"/>
      <c r="B165" s="216"/>
      <c r="C165" s="216"/>
      <c r="D165" s="330"/>
      <c r="E165" s="413"/>
      <c r="G165" s="408"/>
      <c r="H165" s="408"/>
      <c r="I165" s="216"/>
      <c r="J165" s="216"/>
      <c r="K165" s="216"/>
      <c r="L165" s="216"/>
      <c r="M165" s="216"/>
      <c r="N165" s="216"/>
      <c r="O165" s="216"/>
    </row>
    <row r="166" spans="1:15" s="407" customFormat="1" ht="12.75" x14ac:dyDescent="0.2">
      <c r="A166" s="406"/>
      <c r="B166" s="216"/>
      <c r="C166" s="216"/>
      <c r="D166" s="412"/>
      <c r="E166" s="374"/>
      <c r="G166" s="408"/>
      <c r="H166" s="408"/>
      <c r="I166" s="216"/>
      <c r="J166" s="216"/>
      <c r="K166" s="216"/>
      <c r="L166" s="216"/>
      <c r="M166" s="216"/>
      <c r="N166" s="216"/>
      <c r="O166" s="216"/>
    </row>
    <row r="167" spans="1:15" s="407" customFormat="1" ht="12.75" x14ac:dyDescent="0.2">
      <c r="A167" s="406"/>
      <c r="B167" s="216"/>
      <c r="C167" s="216"/>
      <c r="D167" s="330"/>
      <c r="E167" s="413"/>
      <c r="G167" s="408"/>
      <c r="H167" s="408"/>
      <c r="I167" s="216"/>
      <c r="J167" s="216"/>
      <c r="K167" s="216"/>
      <c r="L167" s="216"/>
      <c r="M167" s="216"/>
      <c r="N167" s="216"/>
      <c r="O167" s="216"/>
    </row>
    <row r="168" spans="1:15" s="407" customFormat="1" ht="12.75" x14ac:dyDescent="0.2">
      <c r="A168" s="406"/>
      <c r="B168" s="216"/>
      <c r="C168" s="216"/>
      <c r="D168" s="330"/>
      <c r="E168" s="413"/>
      <c r="G168" s="408"/>
      <c r="H168" s="408"/>
      <c r="I168" s="216"/>
      <c r="J168" s="216"/>
      <c r="K168" s="216"/>
      <c r="L168" s="216"/>
      <c r="M168" s="216"/>
      <c r="N168" s="216"/>
      <c r="O168" s="216"/>
    </row>
    <row r="169" spans="1:15" s="407" customFormat="1" ht="12.75" x14ac:dyDescent="0.2">
      <c r="A169" s="406"/>
      <c r="B169" s="216"/>
      <c r="C169" s="216"/>
      <c r="D169" s="330"/>
      <c r="E169" s="413"/>
      <c r="G169" s="408"/>
      <c r="H169" s="408"/>
      <c r="I169" s="216"/>
      <c r="J169" s="216"/>
      <c r="K169" s="216"/>
      <c r="L169" s="216"/>
      <c r="M169" s="216"/>
      <c r="N169" s="216"/>
      <c r="O169" s="216"/>
    </row>
    <row r="170" spans="1:15" s="407" customFormat="1" ht="12.75" x14ac:dyDescent="0.2">
      <c r="A170" s="406"/>
      <c r="B170" s="216"/>
      <c r="C170" s="216"/>
      <c r="D170" s="412"/>
      <c r="E170" s="374"/>
      <c r="G170" s="408"/>
      <c r="H170" s="408"/>
      <c r="I170" s="216"/>
      <c r="J170" s="216"/>
      <c r="K170" s="216"/>
      <c r="L170" s="216"/>
      <c r="M170" s="216"/>
      <c r="N170" s="216"/>
      <c r="O170" s="216"/>
    </row>
    <row r="171" spans="1:15" s="407" customFormat="1" ht="12.75" x14ac:dyDescent="0.2">
      <c r="A171" s="406"/>
      <c r="B171" s="216"/>
      <c r="C171" s="216"/>
      <c r="D171" s="330"/>
      <c r="E171" s="413"/>
      <c r="G171" s="408"/>
      <c r="H171" s="408"/>
      <c r="I171" s="216"/>
      <c r="J171" s="216"/>
      <c r="K171" s="216"/>
      <c r="L171" s="216"/>
      <c r="M171" s="216"/>
      <c r="N171" s="216"/>
      <c r="O171" s="216"/>
    </row>
    <row r="172" spans="1:15" s="407" customFormat="1" ht="12.75" x14ac:dyDescent="0.2">
      <c r="A172" s="406"/>
      <c r="B172" s="216"/>
      <c r="C172" s="216"/>
      <c r="D172" s="330"/>
      <c r="E172" s="413"/>
      <c r="G172" s="408"/>
      <c r="H172" s="408"/>
      <c r="I172" s="216"/>
      <c r="J172" s="216"/>
      <c r="K172" s="216"/>
      <c r="L172" s="216"/>
      <c r="M172" s="216"/>
      <c r="N172" s="216"/>
      <c r="O172" s="216"/>
    </row>
    <row r="173" spans="1:15" s="407" customFormat="1" ht="12.75" x14ac:dyDescent="0.2">
      <c r="A173" s="406"/>
      <c r="B173" s="216"/>
      <c r="C173" s="216"/>
      <c r="D173" s="330"/>
      <c r="E173" s="413"/>
      <c r="G173" s="408"/>
      <c r="H173" s="408"/>
      <c r="I173" s="216"/>
      <c r="J173" s="216"/>
      <c r="K173" s="216"/>
      <c r="L173" s="216"/>
      <c r="M173" s="216"/>
      <c r="N173" s="216"/>
      <c r="O173" s="216"/>
    </row>
    <row r="174" spans="1:15" s="407" customFormat="1" ht="12.75" x14ac:dyDescent="0.2">
      <c r="A174" s="406"/>
      <c r="B174" s="216"/>
      <c r="C174" s="216"/>
      <c r="D174" s="412"/>
      <c r="E174" s="374"/>
      <c r="G174" s="408"/>
      <c r="H174" s="408"/>
      <c r="I174" s="216"/>
      <c r="J174" s="216"/>
      <c r="K174" s="216"/>
      <c r="L174" s="216"/>
      <c r="M174" s="216"/>
      <c r="N174" s="216"/>
      <c r="O174" s="216"/>
    </row>
    <row r="175" spans="1:15" s="407" customFormat="1" ht="12.75" x14ac:dyDescent="0.2">
      <c r="A175" s="406"/>
      <c r="B175" s="216"/>
      <c r="C175" s="216"/>
      <c r="D175" s="330"/>
      <c r="E175" s="413"/>
      <c r="G175" s="408"/>
      <c r="H175" s="408"/>
      <c r="I175" s="216"/>
      <c r="J175" s="216"/>
      <c r="K175" s="216"/>
      <c r="L175" s="216"/>
      <c r="M175" s="216"/>
      <c r="N175" s="216"/>
      <c r="O175" s="216"/>
    </row>
    <row r="176" spans="1:15" s="407" customFormat="1" ht="12.75" x14ac:dyDescent="0.2">
      <c r="A176" s="406"/>
      <c r="B176" s="216"/>
      <c r="C176" s="216"/>
      <c r="D176" s="330"/>
      <c r="E176" s="415"/>
      <c r="G176" s="408"/>
      <c r="H176" s="408"/>
      <c r="I176" s="216"/>
      <c r="J176" s="216"/>
      <c r="K176" s="216"/>
      <c r="L176" s="216"/>
      <c r="M176" s="216"/>
      <c r="N176" s="216"/>
      <c r="O176" s="216"/>
    </row>
    <row r="177" spans="1:15" s="407" customFormat="1" ht="12.75" x14ac:dyDescent="0.2">
      <c r="A177" s="406"/>
      <c r="B177" s="216"/>
      <c r="C177" s="216"/>
      <c r="D177" s="330"/>
      <c r="E177" s="391"/>
      <c r="G177" s="408"/>
      <c r="H177" s="408"/>
      <c r="I177" s="216"/>
      <c r="J177" s="216"/>
      <c r="K177" s="216"/>
      <c r="L177" s="216"/>
      <c r="M177" s="216"/>
      <c r="N177" s="216"/>
      <c r="O177" s="216"/>
    </row>
    <row r="178" spans="1:15" s="407" customFormat="1" ht="12.75" x14ac:dyDescent="0.2">
      <c r="A178" s="406"/>
      <c r="B178" s="216"/>
      <c r="C178" s="216"/>
      <c r="D178" s="330"/>
      <c r="E178" s="391"/>
      <c r="G178" s="408"/>
      <c r="H178" s="408"/>
      <c r="I178" s="216"/>
      <c r="J178" s="216"/>
      <c r="K178" s="216"/>
      <c r="L178" s="216"/>
      <c r="M178" s="216"/>
      <c r="N178" s="216"/>
      <c r="O178" s="216"/>
    </row>
    <row r="179" spans="1:15" s="407" customFormat="1" ht="12.75" x14ac:dyDescent="0.2">
      <c r="A179" s="406"/>
      <c r="B179" s="216"/>
      <c r="C179" s="216"/>
      <c r="D179" s="412"/>
      <c r="E179" s="374"/>
      <c r="G179" s="408"/>
      <c r="H179" s="408"/>
      <c r="I179" s="216"/>
      <c r="J179" s="216"/>
      <c r="K179" s="216"/>
      <c r="L179" s="216"/>
      <c r="M179" s="216"/>
      <c r="N179" s="216"/>
      <c r="O179" s="216"/>
    </row>
    <row r="180" spans="1:15" s="407" customFormat="1" ht="12.75" x14ac:dyDescent="0.2">
      <c r="A180" s="406"/>
      <c r="B180" s="216"/>
      <c r="C180" s="216"/>
      <c r="D180" s="330"/>
      <c r="E180" s="413"/>
      <c r="G180" s="408"/>
      <c r="H180" s="408"/>
      <c r="I180" s="216"/>
      <c r="J180" s="216"/>
      <c r="K180" s="216"/>
      <c r="L180" s="216"/>
      <c r="M180" s="216"/>
      <c r="N180" s="216"/>
      <c r="O180" s="216"/>
    </row>
    <row r="181" spans="1:15" s="407" customFormat="1" ht="12.75" x14ac:dyDescent="0.2">
      <c r="A181" s="406"/>
      <c r="B181" s="216"/>
      <c r="C181" s="216"/>
      <c r="D181" s="330"/>
      <c r="E181" s="391"/>
      <c r="G181" s="408"/>
      <c r="H181" s="408"/>
      <c r="I181" s="216"/>
      <c r="J181" s="216"/>
      <c r="K181" s="216"/>
      <c r="L181" s="216"/>
      <c r="M181" s="216"/>
      <c r="N181" s="216"/>
      <c r="O181" s="216"/>
    </row>
    <row r="182" spans="1:15" s="407" customFormat="1" ht="12.75" x14ac:dyDescent="0.2">
      <c r="A182" s="406"/>
      <c r="B182" s="216"/>
      <c r="C182" s="216"/>
      <c r="D182" s="330"/>
      <c r="E182" s="391"/>
      <c r="G182" s="408"/>
      <c r="H182" s="408"/>
      <c r="I182" s="216"/>
      <c r="J182" s="216"/>
      <c r="K182" s="216"/>
      <c r="L182" s="216"/>
      <c r="M182" s="216"/>
      <c r="N182" s="216"/>
      <c r="O182" s="216"/>
    </row>
    <row r="183" spans="1:15" s="407" customFormat="1" ht="12.75" x14ac:dyDescent="0.2">
      <c r="A183" s="406"/>
      <c r="B183" s="216"/>
      <c r="C183" s="216"/>
      <c r="D183" s="412"/>
      <c r="E183" s="374"/>
      <c r="G183" s="408"/>
      <c r="H183" s="408"/>
      <c r="I183" s="216"/>
      <c r="J183" s="216"/>
      <c r="K183" s="216"/>
      <c r="L183" s="216"/>
      <c r="M183" s="216"/>
      <c r="N183" s="216"/>
      <c r="O183" s="216"/>
    </row>
    <row r="184" spans="1:15" s="407" customFormat="1" ht="12.75" x14ac:dyDescent="0.2">
      <c r="A184" s="406"/>
      <c r="B184" s="216"/>
      <c r="C184" s="216"/>
      <c r="D184" s="330"/>
      <c r="E184" s="413"/>
      <c r="G184" s="408"/>
      <c r="H184" s="408"/>
      <c r="I184" s="216"/>
      <c r="J184" s="216"/>
      <c r="K184" s="216"/>
      <c r="L184" s="216"/>
      <c r="M184" s="216"/>
      <c r="N184" s="216"/>
      <c r="O184" s="216"/>
    </row>
    <row r="185" spans="1:15" s="407" customFormat="1" ht="12.75" x14ac:dyDescent="0.2">
      <c r="A185" s="406"/>
      <c r="B185" s="216"/>
      <c r="C185" s="216"/>
      <c r="D185" s="423"/>
      <c r="E185" s="424"/>
      <c r="G185" s="408"/>
      <c r="H185" s="408"/>
      <c r="I185" s="216"/>
      <c r="J185" s="216"/>
      <c r="K185" s="216"/>
      <c r="L185" s="216"/>
      <c r="M185" s="216"/>
      <c r="N185" s="216"/>
      <c r="O185" s="216"/>
    </row>
    <row r="186" spans="1:15" s="407" customFormat="1" ht="12.75" x14ac:dyDescent="0.2">
      <c r="A186" s="406"/>
      <c r="B186" s="216"/>
      <c r="C186" s="216"/>
      <c r="D186" s="423"/>
      <c r="E186" s="424"/>
      <c r="G186" s="408"/>
      <c r="H186" s="408"/>
      <c r="I186" s="216"/>
      <c r="J186" s="216"/>
      <c r="K186" s="216"/>
      <c r="L186" s="216"/>
      <c r="M186" s="216"/>
      <c r="N186" s="216"/>
      <c r="O186" s="216"/>
    </row>
    <row r="187" spans="1:15" s="407" customFormat="1" ht="12.75" x14ac:dyDescent="0.2">
      <c r="A187" s="406"/>
      <c r="B187" s="216"/>
      <c r="C187" s="216"/>
      <c r="D187" s="423"/>
      <c r="E187" s="424"/>
      <c r="G187" s="408"/>
      <c r="H187" s="408"/>
      <c r="I187" s="216"/>
      <c r="J187" s="216"/>
      <c r="K187" s="216"/>
      <c r="L187" s="216"/>
      <c r="M187" s="216"/>
      <c r="N187" s="216"/>
      <c r="O187" s="216"/>
    </row>
    <row r="188" spans="1:15" s="407" customFormat="1" ht="12.75" x14ac:dyDescent="0.2">
      <c r="A188" s="406"/>
      <c r="B188" s="216"/>
      <c r="C188" s="216"/>
      <c r="D188" s="419"/>
      <c r="E188" s="391"/>
      <c r="G188" s="408"/>
      <c r="H188" s="408"/>
      <c r="I188" s="216"/>
      <c r="J188" s="216"/>
      <c r="K188" s="216"/>
      <c r="L188" s="216"/>
      <c r="M188" s="216"/>
      <c r="N188" s="216"/>
      <c r="O188" s="216"/>
    </row>
    <row r="189" spans="1:15" s="407" customFormat="1" ht="12.75" x14ac:dyDescent="0.2">
      <c r="A189" s="406"/>
      <c r="B189" s="216"/>
      <c r="C189" s="216"/>
      <c r="D189" s="412"/>
      <c r="E189" s="374"/>
      <c r="G189" s="408"/>
      <c r="H189" s="408"/>
      <c r="I189" s="216"/>
      <c r="J189" s="216"/>
      <c r="K189" s="216"/>
      <c r="L189" s="216"/>
      <c r="M189" s="216"/>
      <c r="N189" s="216"/>
      <c r="O189" s="216"/>
    </row>
    <row r="190" spans="1:15" s="407" customFormat="1" ht="15.75" x14ac:dyDescent="0.2">
      <c r="A190" s="406"/>
      <c r="B190" s="216"/>
      <c r="C190" s="216"/>
      <c r="D190" s="416"/>
      <c r="E190" s="425"/>
      <c r="G190" s="408"/>
      <c r="H190" s="408"/>
      <c r="I190" s="216"/>
      <c r="J190" s="216"/>
      <c r="K190" s="216"/>
      <c r="L190" s="216"/>
      <c r="M190" s="216"/>
      <c r="N190" s="216"/>
      <c r="O190" s="216"/>
    </row>
    <row r="191" spans="1:15" s="407" customFormat="1" ht="12.75" x14ac:dyDescent="0.2">
      <c r="A191" s="406"/>
      <c r="B191" s="216"/>
      <c r="C191" s="216"/>
      <c r="D191" s="412"/>
      <c r="E191" s="374"/>
      <c r="G191" s="408"/>
      <c r="H191" s="408"/>
      <c r="I191" s="216"/>
      <c r="J191" s="216"/>
      <c r="K191" s="216"/>
      <c r="L191" s="216"/>
      <c r="M191" s="216"/>
      <c r="N191" s="216"/>
      <c r="O191" s="216"/>
    </row>
    <row r="192" spans="1:15" s="407" customFormat="1" ht="12.75" x14ac:dyDescent="0.2">
      <c r="A192" s="406"/>
      <c r="B192" s="216"/>
      <c r="C192" s="216"/>
      <c r="D192" s="330"/>
      <c r="E192" s="413"/>
      <c r="G192" s="408"/>
      <c r="H192" s="408"/>
      <c r="I192" s="216"/>
      <c r="J192" s="216"/>
      <c r="K192" s="216"/>
      <c r="L192" s="216"/>
      <c r="M192" s="216"/>
      <c r="N192" s="216"/>
      <c r="O192" s="216"/>
    </row>
    <row r="193" spans="1:15" s="407" customFormat="1" ht="12.75" x14ac:dyDescent="0.2">
      <c r="A193" s="406"/>
      <c r="B193" s="216"/>
      <c r="C193" s="216"/>
      <c r="D193" s="330"/>
      <c r="E193" s="391"/>
      <c r="G193" s="408"/>
      <c r="H193" s="408"/>
      <c r="I193" s="216"/>
      <c r="J193" s="216"/>
      <c r="K193" s="216"/>
      <c r="L193" s="216"/>
      <c r="M193" s="216"/>
      <c r="N193" s="216"/>
      <c r="O193" s="216"/>
    </row>
    <row r="194" spans="1:15" s="407" customFormat="1" ht="12.75" x14ac:dyDescent="0.2">
      <c r="A194" s="406"/>
      <c r="B194" s="216"/>
      <c r="C194" s="216"/>
      <c r="D194" s="330"/>
      <c r="E194" s="413"/>
      <c r="G194" s="408"/>
      <c r="H194" s="408"/>
      <c r="I194" s="216"/>
      <c r="J194" s="216"/>
      <c r="K194" s="216"/>
      <c r="L194" s="216"/>
      <c r="M194" s="216"/>
      <c r="N194" s="216"/>
      <c r="O194" s="216"/>
    </row>
    <row r="195" spans="1:15" s="407" customFormat="1" ht="12.75" x14ac:dyDescent="0.2">
      <c r="A195" s="406"/>
      <c r="B195" s="216"/>
      <c r="C195" s="216"/>
      <c r="D195" s="330"/>
      <c r="E195" s="413"/>
      <c r="G195" s="408"/>
      <c r="H195" s="408"/>
      <c r="I195" s="216"/>
      <c r="J195" s="216"/>
      <c r="K195" s="216"/>
      <c r="L195" s="216"/>
      <c r="M195" s="216"/>
      <c r="N195" s="216"/>
      <c r="O195" s="216"/>
    </row>
    <row r="196" spans="1:15" s="407" customFormat="1" ht="12.75" x14ac:dyDescent="0.2">
      <c r="A196" s="406"/>
      <c r="B196" s="216"/>
      <c r="C196" s="216"/>
      <c r="D196" s="330"/>
      <c r="E196" s="391"/>
      <c r="G196" s="408"/>
      <c r="H196" s="408"/>
      <c r="I196" s="216"/>
      <c r="J196" s="216"/>
      <c r="K196" s="216"/>
      <c r="L196" s="216"/>
      <c r="M196" s="216"/>
      <c r="N196" s="216"/>
      <c r="O196" s="216"/>
    </row>
    <row r="197" spans="1:15" s="407" customFormat="1" ht="12.75" x14ac:dyDescent="0.2">
      <c r="A197" s="406"/>
      <c r="B197" s="216"/>
      <c r="C197" s="216"/>
      <c r="D197" s="330"/>
      <c r="E197" s="391"/>
      <c r="G197" s="408"/>
      <c r="H197" s="408"/>
      <c r="I197" s="216"/>
      <c r="J197" s="216"/>
      <c r="K197" s="216"/>
      <c r="L197" s="216"/>
      <c r="M197" s="216"/>
      <c r="N197" s="216"/>
      <c r="O197" s="216"/>
    </row>
    <row r="198" spans="1:15" s="407" customFormat="1" ht="12.75" x14ac:dyDescent="0.2">
      <c r="A198" s="406"/>
      <c r="B198" s="216"/>
      <c r="C198" s="216"/>
      <c r="D198" s="330"/>
      <c r="E198" s="413"/>
      <c r="G198" s="408"/>
      <c r="H198" s="408"/>
      <c r="I198" s="216"/>
      <c r="J198" s="216"/>
      <c r="K198" s="216"/>
      <c r="L198" s="216"/>
      <c r="M198" s="216"/>
      <c r="N198" s="216"/>
      <c r="O198" s="216"/>
    </row>
    <row r="199" spans="1:15" s="407" customFormat="1" ht="12.75" x14ac:dyDescent="0.2">
      <c r="A199" s="406"/>
      <c r="B199" s="216"/>
      <c r="C199" s="216"/>
      <c r="D199" s="419"/>
      <c r="E199" s="391"/>
      <c r="G199" s="408"/>
      <c r="H199" s="408"/>
      <c r="I199" s="216"/>
      <c r="J199" s="216"/>
      <c r="K199" s="216"/>
      <c r="L199" s="216"/>
      <c r="M199" s="216"/>
      <c r="N199" s="216"/>
      <c r="O199" s="216"/>
    </row>
    <row r="200" spans="1:15" s="407" customFormat="1" ht="12.75" x14ac:dyDescent="0.2">
      <c r="A200" s="406"/>
      <c r="B200" s="216"/>
      <c r="C200" s="216"/>
      <c r="D200" s="419"/>
      <c r="E200" s="391"/>
      <c r="G200" s="408"/>
      <c r="H200" s="408"/>
      <c r="I200" s="216"/>
      <c r="J200" s="216"/>
      <c r="K200" s="216"/>
      <c r="L200" s="216"/>
      <c r="M200" s="216"/>
      <c r="N200" s="216"/>
      <c r="O200" s="216"/>
    </row>
    <row r="201" spans="1:15" s="407" customFormat="1" ht="12.75" x14ac:dyDescent="0.2">
      <c r="A201" s="406"/>
      <c r="B201" s="216"/>
      <c r="C201" s="216"/>
      <c r="D201" s="412"/>
      <c r="E201" s="374"/>
      <c r="G201" s="408"/>
      <c r="H201" s="408"/>
      <c r="I201" s="216"/>
      <c r="J201" s="216"/>
      <c r="K201" s="216"/>
      <c r="L201" s="216"/>
      <c r="M201" s="216"/>
      <c r="N201" s="216"/>
      <c r="O201" s="216"/>
    </row>
    <row r="202" spans="1:15" s="407" customFormat="1" ht="12.75" x14ac:dyDescent="0.2">
      <c r="A202" s="406"/>
      <c r="B202" s="216"/>
      <c r="C202" s="216"/>
      <c r="D202" s="426"/>
      <c r="E202" s="426"/>
      <c r="G202" s="408"/>
      <c r="H202" s="408"/>
      <c r="I202" s="216"/>
      <c r="J202" s="216"/>
      <c r="K202" s="216"/>
      <c r="L202" s="216"/>
      <c r="M202" s="216"/>
      <c r="N202" s="216"/>
      <c r="O202" s="216"/>
    </row>
    <row r="203" spans="1:15" s="407" customFormat="1" ht="12.75" x14ac:dyDescent="0.2">
      <c r="A203" s="406"/>
      <c r="B203" s="216"/>
      <c r="C203" s="216"/>
      <c r="D203" s="412"/>
      <c r="E203" s="374"/>
      <c r="G203" s="408"/>
      <c r="H203" s="408"/>
      <c r="I203" s="216"/>
      <c r="J203" s="216"/>
      <c r="K203" s="216"/>
      <c r="L203" s="216"/>
      <c r="M203" s="216"/>
      <c r="N203" s="216"/>
      <c r="O203" s="216"/>
    </row>
    <row r="204" spans="1:15" s="407" customFormat="1" ht="12.75" x14ac:dyDescent="0.2">
      <c r="A204" s="406"/>
      <c r="B204" s="216"/>
      <c r="C204" s="216"/>
      <c r="D204" s="410"/>
      <c r="E204" s="427"/>
      <c r="G204" s="408"/>
      <c r="H204" s="408"/>
      <c r="I204" s="216"/>
      <c r="J204" s="216"/>
      <c r="K204" s="216"/>
      <c r="L204" s="216"/>
      <c r="M204" s="216"/>
      <c r="N204" s="216"/>
      <c r="O204" s="216"/>
    </row>
    <row r="205" spans="1:15" s="407" customFormat="1" ht="12.75" x14ac:dyDescent="0.2">
      <c r="A205" s="406"/>
      <c r="B205" s="216"/>
      <c r="C205" s="216"/>
      <c r="D205" s="410"/>
      <c r="E205" s="428"/>
      <c r="G205" s="408"/>
      <c r="H205" s="408"/>
      <c r="I205" s="216"/>
      <c r="J205" s="216"/>
      <c r="K205" s="216"/>
      <c r="L205" s="216"/>
      <c r="M205" s="216"/>
      <c r="N205" s="216"/>
      <c r="O205" s="216"/>
    </row>
    <row r="206" spans="1:15" s="407" customFormat="1" ht="12.75" x14ac:dyDescent="0.2">
      <c r="A206" s="406"/>
      <c r="B206" s="216"/>
      <c r="C206" s="216"/>
      <c r="D206" s="410"/>
      <c r="E206" s="429"/>
      <c r="G206" s="408"/>
      <c r="H206" s="408"/>
      <c r="I206" s="216"/>
      <c r="J206" s="216"/>
      <c r="K206" s="216"/>
      <c r="L206" s="216"/>
      <c r="M206" s="216"/>
      <c r="N206" s="216"/>
      <c r="O206" s="216"/>
    </row>
    <row r="207" spans="1:15" s="407" customFormat="1" ht="12.75" x14ac:dyDescent="0.2">
      <c r="A207" s="406"/>
      <c r="B207" s="216"/>
      <c r="C207" s="216"/>
      <c r="D207" s="410"/>
      <c r="E207" s="428"/>
      <c r="G207" s="408"/>
      <c r="H207" s="408"/>
      <c r="I207" s="216"/>
      <c r="J207" s="216"/>
      <c r="K207" s="216"/>
      <c r="L207" s="216"/>
      <c r="M207" s="216"/>
      <c r="N207" s="216"/>
      <c r="O207" s="216"/>
    </row>
    <row r="208" spans="1:15" s="407" customFormat="1" ht="12.75" x14ac:dyDescent="0.2">
      <c r="A208" s="406"/>
      <c r="B208" s="216"/>
      <c r="C208" s="216"/>
      <c r="D208" s="410"/>
      <c r="E208" s="414"/>
      <c r="G208" s="408"/>
      <c r="H208" s="408"/>
      <c r="I208" s="216"/>
      <c r="J208" s="216"/>
      <c r="K208" s="216"/>
      <c r="L208" s="216"/>
      <c r="M208" s="216"/>
      <c r="N208" s="216"/>
      <c r="O208" s="216"/>
    </row>
    <row r="209" spans="1:15" s="407" customFormat="1" ht="12.75" x14ac:dyDescent="0.2">
      <c r="A209" s="406"/>
      <c r="B209" s="216"/>
      <c r="C209" s="216"/>
      <c r="D209" s="410"/>
      <c r="E209" s="414"/>
      <c r="G209" s="408"/>
      <c r="H209" s="408"/>
      <c r="I209" s="216"/>
      <c r="J209" s="216"/>
      <c r="K209" s="216"/>
      <c r="L209" s="216"/>
      <c r="M209" s="216"/>
      <c r="N209" s="216"/>
      <c r="O209" s="216"/>
    </row>
    <row r="210" spans="1:15" s="407" customFormat="1" ht="12.75" x14ac:dyDescent="0.2">
      <c r="A210" s="406"/>
      <c r="B210" s="216"/>
      <c r="C210" s="216"/>
      <c r="D210" s="410"/>
      <c r="E210" s="414"/>
      <c r="G210" s="408"/>
      <c r="H210" s="408"/>
      <c r="I210" s="216"/>
      <c r="J210" s="216"/>
      <c r="K210" s="216"/>
      <c r="L210" s="216"/>
      <c r="M210" s="216"/>
      <c r="N210" s="216"/>
      <c r="O210" s="216"/>
    </row>
    <row r="211" spans="1:15" s="407" customFormat="1" ht="12.75" x14ac:dyDescent="0.2">
      <c r="A211" s="406"/>
      <c r="B211" s="216"/>
      <c r="C211" s="216"/>
      <c r="D211" s="412"/>
      <c r="E211" s="374"/>
      <c r="G211" s="408"/>
      <c r="H211" s="408"/>
      <c r="I211" s="216"/>
      <c r="J211" s="216"/>
      <c r="K211" s="216"/>
      <c r="L211" s="216"/>
      <c r="M211" s="216"/>
      <c r="N211" s="216"/>
      <c r="O211" s="216"/>
    </row>
    <row r="212" spans="1:15" s="407" customFormat="1" ht="12.75" x14ac:dyDescent="0.2">
      <c r="A212" s="406"/>
      <c r="B212" s="216"/>
      <c r="C212" s="216"/>
      <c r="D212" s="410"/>
      <c r="E212" s="430"/>
      <c r="G212" s="408"/>
      <c r="H212" s="408"/>
      <c r="I212" s="216"/>
      <c r="J212" s="216"/>
      <c r="K212" s="216"/>
      <c r="L212" s="216"/>
      <c r="M212" s="216"/>
      <c r="N212" s="216"/>
      <c r="O212" s="216"/>
    </row>
    <row r="213" spans="1:15" s="407" customFormat="1" ht="12.75" x14ac:dyDescent="0.2">
      <c r="A213" s="406"/>
      <c r="B213" s="216"/>
      <c r="C213" s="216"/>
      <c r="D213" s="410"/>
      <c r="E213" s="428"/>
      <c r="G213" s="408"/>
      <c r="H213" s="408"/>
      <c r="I213" s="216"/>
      <c r="J213" s="216"/>
      <c r="K213" s="216"/>
      <c r="L213" s="216"/>
      <c r="M213" s="216"/>
      <c r="N213" s="216"/>
      <c r="O213" s="216"/>
    </row>
    <row r="214" spans="1:15" s="407" customFormat="1" ht="12.75" x14ac:dyDescent="0.2">
      <c r="A214" s="406"/>
      <c r="B214" s="216"/>
      <c r="C214" s="216"/>
      <c r="D214" s="410"/>
      <c r="E214" s="429"/>
      <c r="G214" s="408"/>
      <c r="H214" s="408"/>
      <c r="I214" s="216"/>
      <c r="J214" s="216"/>
      <c r="K214" s="216"/>
      <c r="L214" s="216"/>
      <c r="M214" s="216"/>
      <c r="N214" s="216"/>
      <c r="O214" s="216"/>
    </row>
    <row r="215" spans="1:15" s="407" customFormat="1" ht="12.75" x14ac:dyDescent="0.2">
      <c r="A215" s="406"/>
      <c r="B215" s="216"/>
      <c r="C215" s="216"/>
      <c r="D215" s="330"/>
      <c r="E215" s="415"/>
      <c r="G215" s="408"/>
      <c r="H215" s="408"/>
      <c r="I215" s="216"/>
      <c r="J215" s="216"/>
      <c r="K215" s="216"/>
      <c r="L215" s="216"/>
      <c r="M215" s="216"/>
      <c r="N215" s="216"/>
      <c r="O215" s="216"/>
    </row>
    <row r="216" spans="1:15" s="407" customFormat="1" ht="12.75" x14ac:dyDescent="0.2">
      <c r="A216" s="406"/>
      <c r="B216" s="216"/>
      <c r="C216" s="216"/>
      <c r="D216" s="330"/>
      <c r="E216" s="391"/>
      <c r="G216" s="408"/>
      <c r="H216" s="408"/>
      <c r="I216" s="216"/>
      <c r="J216" s="216"/>
      <c r="K216" s="216"/>
      <c r="L216" s="216"/>
      <c r="M216" s="216"/>
      <c r="N216" s="216"/>
      <c r="O216" s="216"/>
    </row>
    <row r="217" spans="1:15" s="407" customFormat="1" ht="12.75" x14ac:dyDescent="0.2">
      <c r="A217" s="406"/>
      <c r="B217" s="216"/>
      <c r="C217" s="216"/>
      <c r="D217" s="330"/>
      <c r="E217" s="391"/>
      <c r="G217" s="408"/>
      <c r="H217" s="408"/>
      <c r="I217" s="216"/>
      <c r="J217" s="216"/>
      <c r="K217" s="216"/>
      <c r="L217" s="216"/>
      <c r="M217" s="216"/>
      <c r="N217" s="216"/>
      <c r="O217" s="216"/>
    </row>
    <row r="218" spans="1:15" s="407" customFormat="1" ht="12.75" x14ac:dyDescent="0.2">
      <c r="A218" s="406"/>
      <c r="B218" s="216"/>
      <c r="C218" s="216"/>
      <c r="D218" s="330"/>
      <c r="E218" s="391"/>
      <c r="G218" s="408"/>
      <c r="H218" s="408"/>
      <c r="I218" s="216"/>
      <c r="J218" s="216"/>
      <c r="K218" s="216"/>
      <c r="L218" s="216"/>
      <c r="M218" s="216"/>
      <c r="N218" s="216"/>
      <c r="O218" s="216"/>
    </row>
    <row r="219" spans="1:15" s="407" customFormat="1" ht="12.75" x14ac:dyDescent="0.2">
      <c r="A219" s="406"/>
      <c r="B219" s="216"/>
      <c r="C219" s="216"/>
      <c r="D219" s="330"/>
      <c r="E219" s="391"/>
      <c r="G219" s="408"/>
      <c r="H219" s="408"/>
      <c r="I219" s="216"/>
      <c r="J219" s="216"/>
      <c r="K219" s="216"/>
      <c r="L219" s="216"/>
      <c r="M219" s="216"/>
      <c r="N219" s="216"/>
      <c r="O219" s="216"/>
    </row>
    <row r="220" spans="1:15" s="407" customFormat="1" ht="12.75" x14ac:dyDescent="0.2">
      <c r="A220" s="406"/>
      <c r="B220" s="216"/>
      <c r="C220" s="216"/>
      <c r="D220" s="410"/>
      <c r="E220" s="430"/>
      <c r="G220" s="408"/>
      <c r="H220" s="408"/>
      <c r="I220" s="216"/>
      <c r="J220" s="216"/>
      <c r="K220" s="216"/>
      <c r="L220" s="216"/>
      <c r="M220" s="216"/>
      <c r="N220" s="216"/>
      <c r="O220" s="216"/>
    </row>
    <row r="221" spans="1:15" s="407" customFormat="1" ht="12.75" x14ac:dyDescent="0.2">
      <c r="A221" s="406"/>
      <c r="B221" s="216"/>
      <c r="C221" s="216"/>
      <c r="D221" s="412"/>
      <c r="E221" s="374"/>
      <c r="G221" s="408"/>
      <c r="H221" s="408"/>
      <c r="I221" s="216"/>
      <c r="J221" s="216"/>
      <c r="K221" s="216"/>
      <c r="L221" s="216"/>
      <c r="M221" s="216"/>
      <c r="N221" s="216"/>
      <c r="O221" s="216"/>
    </row>
    <row r="222" spans="1:15" s="407" customFormat="1" ht="12.75" x14ac:dyDescent="0.2">
      <c r="A222" s="406"/>
      <c r="B222" s="216"/>
      <c r="C222" s="216"/>
      <c r="D222" s="330"/>
      <c r="E222" s="415"/>
      <c r="G222" s="408"/>
      <c r="H222" s="408"/>
      <c r="I222" s="216"/>
      <c r="J222" s="216"/>
      <c r="K222" s="216"/>
      <c r="L222" s="216"/>
      <c r="M222" s="216"/>
      <c r="N222" s="216"/>
      <c r="O222" s="216"/>
    </row>
    <row r="223" spans="1:15" s="407" customFormat="1" ht="12.75" x14ac:dyDescent="0.2">
      <c r="A223" s="406"/>
      <c r="B223" s="216"/>
      <c r="C223" s="216"/>
      <c r="D223" s="330"/>
      <c r="E223" s="391"/>
      <c r="G223" s="408"/>
      <c r="H223" s="408"/>
      <c r="I223" s="216"/>
      <c r="J223" s="216"/>
      <c r="K223" s="216"/>
      <c r="L223" s="216"/>
      <c r="M223" s="216"/>
      <c r="N223" s="216"/>
      <c r="O223" s="216"/>
    </row>
    <row r="224" spans="1:15" s="407" customFormat="1" ht="12.75" x14ac:dyDescent="0.2">
      <c r="A224" s="406"/>
      <c r="B224" s="216"/>
      <c r="C224" s="216"/>
      <c r="D224" s="330"/>
      <c r="E224" s="391"/>
      <c r="G224" s="408"/>
      <c r="H224" s="408"/>
      <c r="I224" s="216"/>
      <c r="J224" s="216"/>
      <c r="K224" s="216"/>
      <c r="L224" s="216"/>
      <c r="M224" s="216"/>
      <c r="N224" s="216"/>
      <c r="O224" s="216"/>
    </row>
    <row r="225" spans="1:15" s="407" customFormat="1" ht="12.75" x14ac:dyDescent="0.2">
      <c r="A225" s="406"/>
      <c r="B225" s="216"/>
      <c r="C225" s="216"/>
      <c r="D225" s="330"/>
      <c r="E225" s="391"/>
      <c r="G225" s="408"/>
      <c r="H225" s="408"/>
      <c r="I225" s="216"/>
      <c r="J225" s="216"/>
      <c r="K225" s="216"/>
      <c r="L225" s="216"/>
      <c r="M225" s="216"/>
      <c r="N225" s="216"/>
      <c r="O225" s="216"/>
    </row>
    <row r="226" spans="1:15" s="407" customFormat="1" ht="12.75" x14ac:dyDescent="0.2">
      <c r="A226" s="406"/>
      <c r="B226" s="216"/>
      <c r="C226" s="216"/>
      <c r="D226" s="330"/>
      <c r="E226" s="415"/>
      <c r="G226" s="408"/>
      <c r="H226" s="408"/>
      <c r="I226" s="216"/>
      <c r="J226" s="216"/>
      <c r="K226" s="216"/>
      <c r="L226" s="216"/>
      <c r="M226" s="216"/>
      <c r="N226" s="216"/>
      <c r="O226" s="216"/>
    </row>
    <row r="227" spans="1:15" s="407" customFormat="1" ht="12.75" x14ac:dyDescent="0.2">
      <c r="A227" s="406"/>
      <c r="B227" s="216"/>
      <c r="C227" s="216"/>
      <c r="D227" s="330"/>
      <c r="E227" s="391"/>
      <c r="G227" s="408"/>
      <c r="H227" s="408"/>
      <c r="I227" s="216"/>
      <c r="J227" s="216"/>
      <c r="K227" s="216"/>
      <c r="L227" s="216"/>
      <c r="M227" s="216"/>
      <c r="N227" s="216"/>
      <c r="O227" s="216"/>
    </row>
    <row r="228" spans="1:15" s="407" customFormat="1" ht="12.75" x14ac:dyDescent="0.2">
      <c r="A228" s="406"/>
      <c r="B228" s="216"/>
      <c r="C228" s="216"/>
      <c r="D228" s="412"/>
      <c r="E228" s="374"/>
      <c r="G228" s="408"/>
      <c r="H228" s="408"/>
      <c r="I228" s="216"/>
      <c r="J228" s="216"/>
      <c r="K228" s="216"/>
      <c r="L228" s="216"/>
      <c r="M228" s="216"/>
      <c r="N228" s="216"/>
      <c r="O228" s="216"/>
    </row>
    <row r="229" spans="1:15" s="407" customFormat="1" ht="12.75" x14ac:dyDescent="0.2">
      <c r="A229" s="406"/>
      <c r="B229" s="216"/>
      <c r="C229" s="216"/>
      <c r="D229" s="330"/>
      <c r="E229" s="413"/>
      <c r="G229" s="408"/>
      <c r="H229" s="408"/>
      <c r="I229" s="216"/>
      <c r="J229" s="216"/>
      <c r="K229" s="216"/>
      <c r="L229" s="216"/>
      <c r="M229" s="216"/>
      <c r="N229" s="216"/>
      <c r="O229" s="216"/>
    </row>
    <row r="230" spans="1:15" s="407" customFormat="1" ht="12.75" x14ac:dyDescent="0.2">
      <c r="A230" s="406"/>
      <c r="B230" s="216"/>
      <c r="C230" s="216"/>
      <c r="D230" s="330"/>
      <c r="E230" s="415"/>
      <c r="G230" s="408"/>
      <c r="H230" s="408"/>
      <c r="I230" s="216"/>
      <c r="J230" s="216"/>
      <c r="K230" s="216"/>
      <c r="L230" s="216"/>
      <c r="M230" s="216"/>
      <c r="N230" s="216"/>
      <c r="O230" s="216"/>
    </row>
    <row r="231" spans="1:15" s="407" customFormat="1" ht="12.75" x14ac:dyDescent="0.2">
      <c r="A231" s="406"/>
      <c r="B231" s="216"/>
      <c r="C231" s="216"/>
      <c r="D231" s="330"/>
      <c r="E231" s="391"/>
      <c r="G231" s="408"/>
      <c r="H231" s="408"/>
      <c r="I231" s="216"/>
      <c r="J231" s="216"/>
      <c r="K231" s="216"/>
      <c r="L231" s="216"/>
      <c r="M231" s="216"/>
      <c r="N231" s="216"/>
      <c r="O231" s="216"/>
    </row>
    <row r="232" spans="1:15" s="407" customFormat="1" ht="12.75" x14ac:dyDescent="0.2">
      <c r="A232" s="406"/>
      <c r="B232" s="216"/>
      <c r="C232" s="216"/>
      <c r="D232" s="330"/>
      <c r="E232" s="391"/>
      <c r="G232" s="408"/>
      <c r="H232" s="408"/>
      <c r="I232" s="216"/>
      <c r="J232" s="216"/>
      <c r="K232" s="216"/>
      <c r="L232" s="216"/>
      <c r="M232" s="216"/>
      <c r="N232" s="216"/>
      <c r="O232" s="216"/>
    </row>
    <row r="233" spans="1:15" s="407" customFormat="1" ht="12.75" x14ac:dyDescent="0.2">
      <c r="A233" s="406"/>
      <c r="B233" s="216"/>
      <c r="C233" s="216"/>
      <c r="D233" s="330"/>
      <c r="E233" s="391"/>
      <c r="G233" s="408"/>
      <c r="H233" s="408"/>
      <c r="I233" s="216"/>
      <c r="J233" s="216"/>
      <c r="K233" s="216"/>
      <c r="L233" s="216"/>
      <c r="M233" s="216"/>
      <c r="N233" s="216"/>
      <c r="O233" s="216"/>
    </row>
    <row r="234" spans="1:15" s="407" customFormat="1" ht="12.75" x14ac:dyDescent="0.2">
      <c r="A234" s="406"/>
      <c r="B234" s="216"/>
      <c r="C234" s="216"/>
      <c r="D234" s="330"/>
      <c r="E234" s="415"/>
      <c r="G234" s="408"/>
      <c r="H234" s="408"/>
      <c r="I234" s="216"/>
      <c r="J234" s="216"/>
      <c r="K234" s="216"/>
      <c r="L234" s="216"/>
      <c r="M234" s="216"/>
      <c r="N234" s="216"/>
      <c r="O234" s="216"/>
    </row>
    <row r="235" spans="1:15" s="407" customFormat="1" ht="12.75" x14ac:dyDescent="0.2">
      <c r="A235" s="406"/>
      <c r="B235" s="216"/>
      <c r="C235" s="216"/>
      <c r="D235" s="330"/>
      <c r="E235" s="391"/>
      <c r="G235" s="408"/>
      <c r="H235" s="408"/>
      <c r="I235" s="216"/>
      <c r="J235" s="216"/>
      <c r="K235" s="216"/>
      <c r="L235" s="216"/>
      <c r="M235" s="216"/>
      <c r="N235" s="216"/>
      <c r="O235" s="216"/>
    </row>
    <row r="236" spans="1:15" s="407" customFormat="1" ht="12.75" x14ac:dyDescent="0.2">
      <c r="A236" s="406"/>
      <c r="B236" s="216"/>
      <c r="C236" s="216"/>
      <c r="D236" s="412"/>
      <c r="E236" s="374"/>
      <c r="G236" s="408"/>
      <c r="H236" s="408"/>
      <c r="I236" s="216"/>
      <c r="J236" s="216"/>
      <c r="K236" s="216"/>
      <c r="L236" s="216"/>
      <c r="M236" s="216"/>
      <c r="N236" s="216"/>
      <c r="O236" s="216"/>
    </row>
    <row r="237" spans="1:15" s="407" customFormat="1" ht="12.75" x14ac:dyDescent="0.2">
      <c r="A237" s="406"/>
      <c r="B237" s="216"/>
      <c r="C237" s="216"/>
      <c r="D237" s="330"/>
      <c r="E237" s="413"/>
      <c r="G237" s="408"/>
      <c r="H237" s="408"/>
      <c r="I237" s="216"/>
      <c r="J237" s="216"/>
      <c r="K237" s="216"/>
      <c r="L237" s="216"/>
      <c r="M237" s="216"/>
      <c r="N237" s="216"/>
      <c r="O237" s="216"/>
    </row>
    <row r="238" spans="1:15" s="407" customFormat="1" ht="12.75" x14ac:dyDescent="0.2">
      <c r="A238" s="406"/>
      <c r="B238" s="216"/>
      <c r="C238" s="216"/>
      <c r="D238" s="410"/>
      <c r="E238" s="428"/>
      <c r="G238" s="408"/>
      <c r="H238" s="408"/>
      <c r="I238" s="216"/>
      <c r="J238" s="216"/>
      <c r="K238" s="216"/>
      <c r="L238" s="216"/>
      <c r="M238" s="216"/>
      <c r="N238" s="216"/>
      <c r="O238" s="216"/>
    </row>
    <row r="239" spans="1:15" s="407" customFormat="1" ht="12.75" x14ac:dyDescent="0.2">
      <c r="A239" s="406"/>
      <c r="B239" s="216"/>
      <c r="C239" s="216"/>
      <c r="D239" s="410"/>
      <c r="E239" s="429"/>
      <c r="G239" s="408"/>
      <c r="H239" s="408"/>
      <c r="I239" s="216"/>
      <c r="J239" s="216"/>
      <c r="K239" s="216"/>
      <c r="L239" s="216"/>
      <c r="M239" s="216"/>
      <c r="N239" s="216"/>
      <c r="O239" s="216"/>
    </row>
    <row r="240" spans="1:15" s="407" customFormat="1" ht="12.75" x14ac:dyDescent="0.2">
      <c r="A240" s="406"/>
      <c r="B240" s="216"/>
      <c r="C240" s="216"/>
      <c r="D240" s="410"/>
      <c r="E240" s="428"/>
      <c r="G240" s="408"/>
      <c r="H240" s="408"/>
      <c r="I240" s="216"/>
      <c r="J240" s="216"/>
      <c r="K240" s="216"/>
      <c r="L240" s="216"/>
      <c r="M240" s="216"/>
      <c r="N240" s="216"/>
      <c r="O240" s="216"/>
    </row>
    <row r="241" spans="1:15" s="407" customFormat="1" ht="12.75" x14ac:dyDescent="0.2">
      <c r="A241" s="406"/>
      <c r="B241" s="216"/>
      <c r="C241" s="216"/>
      <c r="D241" s="410"/>
      <c r="E241" s="414"/>
      <c r="G241" s="408"/>
      <c r="H241" s="408"/>
      <c r="I241" s="216"/>
      <c r="J241" s="216"/>
      <c r="K241" s="216"/>
      <c r="L241" s="216"/>
      <c r="M241" s="216"/>
      <c r="N241" s="216"/>
      <c r="O241" s="216"/>
    </row>
    <row r="242" spans="1:15" s="407" customFormat="1" ht="12.75" x14ac:dyDescent="0.2">
      <c r="A242" s="406"/>
      <c r="B242" s="216"/>
      <c r="C242" s="216"/>
      <c r="D242" s="410"/>
      <c r="E242" s="414"/>
      <c r="G242" s="408"/>
      <c r="H242" s="408"/>
      <c r="I242" s="216"/>
      <c r="J242" s="216"/>
      <c r="K242" s="216"/>
      <c r="L242" s="216"/>
      <c r="M242" s="216"/>
      <c r="N242" s="216"/>
      <c r="O242" s="216"/>
    </row>
    <row r="243" spans="1:15" s="407" customFormat="1" ht="12.75" x14ac:dyDescent="0.2">
      <c r="A243" s="406"/>
      <c r="B243" s="216"/>
      <c r="C243" s="216"/>
      <c r="D243" s="426"/>
      <c r="E243" s="431"/>
      <c r="G243" s="408"/>
      <c r="H243" s="408"/>
      <c r="I243" s="216"/>
      <c r="J243" s="216"/>
      <c r="K243" s="216"/>
      <c r="L243" s="216"/>
      <c r="M243" s="216"/>
      <c r="N243" s="216"/>
      <c r="O243" s="216"/>
    </row>
    <row r="244" spans="1:15" s="407" customFormat="1" ht="12.75" x14ac:dyDescent="0.2">
      <c r="A244" s="406"/>
      <c r="B244" s="216"/>
      <c r="C244" s="216"/>
      <c r="D244" s="423"/>
      <c r="E244" s="427"/>
      <c r="G244" s="408"/>
      <c r="H244" s="408"/>
      <c r="I244" s="216"/>
      <c r="J244" s="216"/>
      <c r="K244" s="216"/>
      <c r="L244" s="216"/>
      <c r="M244" s="216"/>
      <c r="N244" s="216"/>
      <c r="O244" s="216"/>
    </row>
    <row r="245" spans="1:15" s="407" customFormat="1" ht="12.75" x14ac:dyDescent="0.2">
      <c r="A245" s="406"/>
      <c r="B245" s="216"/>
      <c r="C245" s="216"/>
      <c r="D245" s="412"/>
      <c r="E245" s="374"/>
      <c r="G245" s="408"/>
      <c r="H245" s="408"/>
      <c r="I245" s="216"/>
      <c r="J245" s="216"/>
      <c r="K245" s="216"/>
      <c r="L245" s="216"/>
      <c r="M245" s="216"/>
      <c r="N245" s="216"/>
      <c r="O245" s="216"/>
    </row>
    <row r="246" spans="1:15" s="407" customFormat="1" ht="12.75" x14ac:dyDescent="0.2">
      <c r="A246" s="406"/>
      <c r="B246" s="216"/>
      <c r="C246" s="216"/>
      <c r="D246" s="426"/>
      <c r="E246" s="426"/>
      <c r="G246" s="408"/>
      <c r="H246" s="408"/>
      <c r="I246" s="216"/>
      <c r="J246" s="216"/>
      <c r="K246" s="216"/>
      <c r="L246" s="216"/>
      <c r="M246" s="216"/>
      <c r="N246" s="216"/>
      <c r="O246" s="216"/>
    </row>
    <row r="247" spans="1:15" s="407" customFormat="1" ht="12.75" x14ac:dyDescent="0.2">
      <c r="A247" s="406"/>
      <c r="B247" s="216"/>
      <c r="C247" s="216"/>
      <c r="D247" s="412"/>
      <c r="E247" s="374"/>
      <c r="G247" s="408"/>
      <c r="H247" s="408"/>
      <c r="I247" s="216"/>
      <c r="J247" s="216"/>
      <c r="K247" s="216"/>
      <c r="L247" s="216"/>
      <c r="M247" s="216"/>
      <c r="N247" s="216"/>
      <c r="O247" s="216"/>
    </row>
    <row r="248" spans="1:15" s="407" customFormat="1" ht="12.75" x14ac:dyDescent="0.2">
      <c r="A248" s="406"/>
      <c r="B248" s="216"/>
      <c r="C248" s="216"/>
      <c r="D248" s="330"/>
      <c r="E248" s="413"/>
      <c r="G248" s="408"/>
      <c r="H248" s="408"/>
      <c r="I248" s="216"/>
      <c r="J248" s="216"/>
      <c r="K248" s="216"/>
      <c r="L248" s="216"/>
      <c r="M248" s="216"/>
      <c r="N248" s="216"/>
      <c r="O248" s="216"/>
    </row>
    <row r="249" spans="1:15" s="407" customFormat="1" ht="12.75" x14ac:dyDescent="0.2">
      <c r="A249" s="406"/>
      <c r="B249" s="216"/>
      <c r="C249" s="216"/>
      <c r="D249" s="330"/>
      <c r="E249" s="415"/>
      <c r="G249" s="408"/>
      <c r="H249" s="408"/>
      <c r="I249" s="216"/>
      <c r="J249" s="216"/>
      <c r="K249" s="216"/>
      <c r="L249" s="216"/>
      <c r="M249" s="216"/>
      <c r="N249" s="216"/>
      <c r="O249" s="216"/>
    </row>
    <row r="250" spans="1:15" s="407" customFormat="1" ht="12.75" x14ac:dyDescent="0.2">
      <c r="A250" s="406"/>
      <c r="B250" s="216"/>
      <c r="C250" s="216"/>
      <c r="D250" s="330"/>
      <c r="E250" s="391"/>
      <c r="G250" s="408"/>
      <c r="H250" s="408"/>
      <c r="I250" s="216"/>
      <c r="J250" s="216"/>
      <c r="K250" s="216"/>
      <c r="L250" s="216"/>
      <c r="M250" s="216"/>
      <c r="N250" s="216"/>
      <c r="O250" s="216"/>
    </row>
    <row r="251" spans="1:15" s="407" customFormat="1" ht="12.75" x14ac:dyDescent="0.2">
      <c r="A251" s="406"/>
      <c r="B251" s="216"/>
      <c r="C251" s="216"/>
      <c r="D251" s="330"/>
      <c r="E251" s="391"/>
      <c r="G251" s="408"/>
      <c r="H251" s="408"/>
      <c r="I251" s="216"/>
      <c r="J251" s="216"/>
      <c r="K251" s="216"/>
      <c r="L251" s="216"/>
      <c r="M251" s="216"/>
      <c r="N251" s="216"/>
      <c r="O251" s="216"/>
    </row>
    <row r="252" spans="1:15" s="407" customFormat="1" ht="12.75" x14ac:dyDescent="0.2">
      <c r="A252" s="406"/>
      <c r="B252" s="216"/>
      <c r="C252" s="216"/>
      <c r="D252" s="330"/>
      <c r="E252" s="391"/>
      <c r="G252" s="408"/>
      <c r="H252" s="408"/>
      <c r="I252" s="216"/>
      <c r="J252" s="216"/>
      <c r="K252" s="216"/>
      <c r="L252" s="216"/>
      <c r="M252" s="216"/>
      <c r="N252" s="216"/>
      <c r="O252" s="216"/>
    </row>
    <row r="253" spans="1:15" s="407" customFormat="1" ht="12.75" x14ac:dyDescent="0.2">
      <c r="A253" s="406"/>
      <c r="B253" s="216"/>
      <c r="C253" s="216"/>
      <c r="D253" s="330"/>
      <c r="E253" s="415"/>
      <c r="G253" s="408"/>
      <c r="H253" s="408"/>
      <c r="I253" s="216"/>
      <c r="J253" s="216"/>
      <c r="K253" s="216"/>
      <c r="L253" s="216"/>
      <c r="M253" s="216"/>
      <c r="N253" s="216"/>
      <c r="O253" s="216"/>
    </row>
    <row r="254" spans="1:15" s="407" customFormat="1" ht="12.75" x14ac:dyDescent="0.2">
      <c r="A254" s="406"/>
      <c r="B254" s="216"/>
      <c r="C254" s="216"/>
      <c r="D254" s="330"/>
      <c r="E254" s="391"/>
      <c r="G254" s="408"/>
      <c r="H254" s="408"/>
      <c r="I254" s="216"/>
      <c r="J254" s="216"/>
      <c r="K254" s="216"/>
      <c r="L254" s="216"/>
      <c r="M254" s="216"/>
      <c r="N254" s="216"/>
      <c r="O254" s="216"/>
    </row>
    <row r="255" spans="1:15" s="407" customFormat="1" ht="12.75" x14ac:dyDescent="0.2">
      <c r="A255" s="406"/>
      <c r="B255" s="216"/>
      <c r="C255" s="216"/>
      <c r="D255" s="330"/>
      <c r="E255" s="391"/>
      <c r="G255" s="408"/>
      <c r="H255" s="408"/>
      <c r="I255" s="216"/>
      <c r="J255" s="216"/>
      <c r="K255" s="216"/>
      <c r="L255" s="216"/>
      <c r="M255" s="216"/>
      <c r="N255" s="216"/>
      <c r="O255" s="216"/>
    </row>
    <row r="256" spans="1:15" s="407" customFormat="1" ht="12.75" x14ac:dyDescent="0.2">
      <c r="A256" s="406"/>
      <c r="B256" s="216"/>
      <c r="C256" s="216"/>
      <c r="D256" s="330"/>
      <c r="E256" s="391"/>
      <c r="G256" s="408"/>
      <c r="H256" s="408"/>
      <c r="I256" s="216"/>
      <c r="J256" s="216"/>
      <c r="K256" s="216"/>
      <c r="L256" s="216"/>
      <c r="M256" s="216"/>
      <c r="N256" s="216"/>
      <c r="O256" s="216"/>
    </row>
    <row r="257" spans="1:15" s="407" customFormat="1" ht="15.75" x14ac:dyDescent="0.2">
      <c r="A257" s="406"/>
      <c r="B257" s="216"/>
      <c r="C257" s="216"/>
      <c r="D257" s="416"/>
      <c r="E257" s="415"/>
      <c r="G257" s="408"/>
      <c r="H257" s="408"/>
      <c r="I257" s="216"/>
      <c r="J257" s="216"/>
      <c r="K257" s="216"/>
      <c r="L257" s="216"/>
      <c r="M257" s="216"/>
      <c r="N257" s="216"/>
      <c r="O257" s="216"/>
    </row>
    <row r="258" spans="1:15" s="407" customFormat="1" ht="12.75" x14ac:dyDescent="0.2">
      <c r="A258" s="406"/>
      <c r="B258" s="216"/>
      <c r="C258" s="216"/>
      <c r="D258" s="432"/>
      <c r="E258" s="374"/>
      <c r="G258" s="408"/>
      <c r="H258" s="408"/>
      <c r="I258" s="216"/>
      <c r="J258" s="216"/>
      <c r="K258" s="216"/>
      <c r="L258" s="216"/>
      <c r="M258" s="216"/>
      <c r="N258" s="216"/>
      <c r="O258" s="216"/>
    </row>
    <row r="259" spans="1:15" s="407" customFormat="1" ht="12.75" x14ac:dyDescent="0.2">
      <c r="A259" s="406"/>
      <c r="B259" s="216"/>
      <c r="C259" s="216"/>
      <c r="D259" s="330"/>
      <c r="E259" s="413"/>
      <c r="G259" s="408"/>
      <c r="H259" s="408"/>
      <c r="I259" s="216"/>
      <c r="J259" s="216"/>
      <c r="K259" s="216"/>
      <c r="L259" s="216"/>
      <c r="M259" s="216"/>
      <c r="N259" s="216"/>
      <c r="O259" s="216"/>
    </row>
    <row r="260" spans="1:15" s="407" customFormat="1" ht="15.75" x14ac:dyDescent="0.2">
      <c r="A260" s="406"/>
      <c r="B260" s="216"/>
      <c r="C260" s="216"/>
      <c r="D260" s="416"/>
      <c r="E260" s="415"/>
      <c r="G260" s="408"/>
      <c r="H260" s="408"/>
      <c r="I260" s="216"/>
      <c r="J260" s="216"/>
      <c r="K260" s="216"/>
      <c r="L260" s="216"/>
      <c r="M260" s="216"/>
      <c r="N260" s="216"/>
      <c r="O260" s="216"/>
    </row>
    <row r="261" spans="1:15" s="407" customFormat="1" ht="12.75" x14ac:dyDescent="0.2">
      <c r="A261" s="406"/>
      <c r="B261" s="216"/>
      <c r="C261" s="216"/>
      <c r="D261" s="330"/>
      <c r="E261" s="415"/>
      <c r="G261" s="408"/>
      <c r="H261" s="408"/>
      <c r="I261" s="216"/>
      <c r="J261" s="216"/>
      <c r="K261" s="216"/>
      <c r="L261" s="216"/>
      <c r="M261" s="216"/>
      <c r="N261" s="216"/>
      <c r="O261" s="216"/>
    </row>
    <row r="262" spans="1:15" s="407" customFormat="1" ht="12.75" x14ac:dyDescent="0.2">
      <c r="A262" s="406"/>
      <c r="B262" s="216"/>
      <c r="C262" s="216"/>
      <c r="D262" s="330"/>
      <c r="E262" s="415"/>
      <c r="G262" s="408"/>
      <c r="H262" s="408"/>
      <c r="I262" s="216"/>
      <c r="J262" s="216"/>
      <c r="K262" s="216"/>
      <c r="L262" s="216"/>
      <c r="M262" s="216"/>
      <c r="N262" s="216"/>
      <c r="O262" s="216"/>
    </row>
    <row r="263" spans="1:15" s="407" customFormat="1" ht="12.75" x14ac:dyDescent="0.2">
      <c r="A263" s="406"/>
      <c r="B263" s="216"/>
      <c r="C263" s="216"/>
      <c r="D263" s="330"/>
      <c r="E263" s="391"/>
      <c r="G263" s="408"/>
      <c r="H263" s="408"/>
      <c r="I263" s="216"/>
      <c r="J263" s="216"/>
      <c r="K263" s="216"/>
      <c r="L263" s="216"/>
      <c r="M263" s="216"/>
      <c r="N263" s="216"/>
      <c r="O263" s="216"/>
    </row>
    <row r="264" spans="1:15" s="407" customFormat="1" ht="12.75" x14ac:dyDescent="0.2">
      <c r="A264" s="406"/>
      <c r="B264" s="216"/>
      <c r="C264" s="216"/>
      <c r="D264" s="330"/>
      <c r="E264" s="391"/>
      <c r="G264" s="408"/>
      <c r="H264" s="408"/>
      <c r="I264" s="216"/>
      <c r="J264" s="216"/>
      <c r="K264" s="216"/>
      <c r="L264" s="216"/>
      <c r="M264" s="216"/>
      <c r="N264" s="216"/>
      <c r="O264" s="216"/>
    </row>
    <row r="265" spans="1:15" s="407" customFormat="1" ht="12.75" x14ac:dyDescent="0.2">
      <c r="A265" s="406"/>
      <c r="B265" s="216"/>
      <c r="C265" s="216"/>
      <c r="D265" s="330"/>
      <c r="E265" s="391"/>
      <c r="G265" s="408"/>
      <c r="H265" s="408"/>
      <c r="I265" s="216"/>
      <c r="J265" s="216"/>
      <c r="K265" s="216"/>
      <c r="L265" s="216"/>
      <c r="M265" s="216"/>
      <c r="N265" s="216"/>
      <c r="O265" s="216"/>
    </row>
    <row r="266" spans="1:15" s="407" customFormat="1" ht="15.75" x14ac:dyDescent="0.2">
      <c r="A266" s="406"/>
      <c r="B266" s="216"/>
      <c r="C266" s="216"/>
      <c r="D266" s="416"/>
      <c r="E266" s="415"/>
      <c r="G266" s="408"/>
      <c r="H266" s="408"/>
      <c r="I266" s="216"/>
      <c r="J266" s="216"/>
      <c r="K266" s="216"/>
      <c r="L266" s="216"/>
      <c r="M266" s="216"/>
      <c r="N266" s="216"/>
      <c r="O266" s="216"/>
    </row>
    <row r="267" spans="1:15" s="407" customFormat="1" ht="15.75" x14ac:dyDescent="0.2">
      <c r="A267" s="406"/>
      <c r="B267" s="216"/>
      <c r="C267" s="216"/>
      <c r="D267" s="416"/>
      <c r="E267" s="417"/>
      <c r="G267" s="408"/>
      <c r="H267" s="408"/>
      <c r="I267" s="216"/>
      <c r="J267" s="216"/>
      <c r="K267" s="216"/>
      <c r="L267" s="216"/>
      <c r="M267" s="216"/>
      <c r="N267" s="216"/>
      <c r="O267" s="216"/>
    </row>
    <row r="268" spans="1:15" s="407" customFormat="1" ht="12.75" x14ac:dyDescent="0.2">
      <c r="A268" s="406"/>
      <c r="B268" s="216"/>
      <c r="C268" s="216"/>
      <c r="D268" s="330"/>
      <c r="E268" s="413"/>
      <c r="G268" s="408"/>
      <c r="H268" s="408"/>
      <c r="I268" s="216"/>
      <c r="J268" s="216"/>
      <c r="K268" s="216"/>
      <c r="L268" s="216"/>
      <c r="M268" s="216"/>
      <c r="N268" s="216"/>
      <c r="O268" s="216"/>
    </row>
    <row r="269" spans="1:15" s="407" customFormat="1" ht="12.75" x14ac:dyDescent="0.2">
      <c r="A269" s="406"/>
      <c r="B269" s="216"/>
      <c r="C269" s="216"/>
      <c r="D269" s="330"/>
      <c r="E269" s="415"/>
      <c r="G269" s="408"/>
      <c r="H269" s="408"/>
      <c r="I269" s="216"/>
      <c r="J269" s="216"/>
      <c r="K269" s="216"/>
      <c r="L269" s="216"/>
      <c r="M269" s="216"/>
      <c r="N269" s="216"/>
      <c r="O269" s="216"/>
    </row>
    <row r="270" spans="1:15" s="407" customFormat="1" ht="12.75" x14ac:dyDescent="0.2">
      <c r="A270" s="406"/>
      <c r="B270" s="216"/>
      <c r="C270" s="216"/>
      <c r="D270" s="330"/>
      <c r="E270" s="415"/>
      <c r="G270" s="408"/>
      <c r="H270" s="408"/>
      <c r="I270" s="216"/>
      <c r="J270" s="216"/>
      <c r="K270" s="216"/>
      <c r="L270" s="216"/>
      <c r="M270" s="216"/>
      <c r="N270" s="216"/>
      <c r="O270" s="216"/>
    </row>
    <row r="271" spans="1:15" s="407" customFormat="1" ht="12.75" x14ac:dyDescent="0.2">
      <c r="A271" s="406"/>
      <c r="B271" s="216"/>
      <c r="C271" s="216"/>
      <c r="D271" s="330"/>
      <c r="E271" s="391"/>
      <c r="G271" s="408"/>
      <c r="H271" s="408"/>
      <c r="I271" s="216"/>
      <c r="J271" s="216"/>
      <c r="K271" s="216"/>
      <c r="L271" s="216"/>
      <c r="M271" s="216"/>
      <c r="N271" s="216"/>
      <c r="O271" s="216"/>
    </row>
    <row r="272" spans="1:15" s="407" customFormat="1" ht="12.75" x14ac:dyDescent="0.2">
      <c r="A272" s="406"/>
      <c r="B272" s="216"/>
      <c r="C272" s="216"/>
      <c r="D272" s="330"/>
      <c r="E272" s="391"/>
      <c r="G272" s="408"/>
      <c r="H272" s="408"/>
      <c r="I272" s="216"/>
      <c r="J272" s="216"/>
      <c r="K272" s="216"/>
      <c r="L272" s="216"/>
      <c r="M272" s="216"/>
      <c r="N272" s="216"/>
      <c r="O272" s="216"/>
    </row>
    <row r="273" spans="1:15" s="407" customFormat="1" ht="12.75" x14ac:dyDescent="0.2">
      <c r="A273" s="406"/>
      <c r="B273" s="216"/>
      <c r="C273" s="216"/>
      <c r="D273" s="330"/>
      <c r="E273" s="391"/>
      <c r="G273" s="408"/>
      <c r="H273" s="408"/>
      <c r="I273" s="216"/>
      <c r="J273" s="216"/>
      <c r="K273" s="216"/>
      <c r="L273" s="216"/>
      <c r="M273" s="216"/>
      <c r="N273" s="216"/>
      <c r="O273" s="216"/>
    </row>
    <row r="274" spans="1:15" s="407" customFormat="1" ht="12.75" x14ac:dyDescent="0.2">
      <c r="A274" s="406"/>
      <c r="B274" s="216"/>
      <c r="C274" s="216"/>
      <c r="D274" s="330"/>
      <c r="E274" s="415"/>
      <c r="G274" s="408"/>
      <c r="H274" s="408"/>
      <c r="I274" s="216"/>
      <c r="J274" s="216"/>
      <c r="K274" s="216"/>
      <c r="L274" s="216"/>
      <c r="M274" s="216"/>
      <c r="N274" s="216"/>
      <c r="O274" s="216"/>
    </row>
    <row r="275" spans="1:15" s="407" customFormat="1" ht="12.75" x14ac:dyDescent="0.2">
      <c r="A275" s="406"/>
      <c r="B275" s="216"/>
      <c r="C275" s="216"/>
      <c r="D275" s="330"/>
      <c r="E275" s="391"/>
      <c r="G275" s="408"/>
      <c r="H275" s="408"/>
      <c r="I275" s="216"/>
      <c r="J275" s="216"/>
      <c r="K275" s="216"/>
      <c r="L275" s="216"/>
      <c r="M275" s="216"/>
      <c r="N275" s="216"/>
      <c r="O275" s="216"/>
    </row>
    <row r="276" spans="1:15" s="407" customFormat="1" ht="12.75" x14ac:dyDescent="0.2">
      <c r="A276" s="406"/>
      <c r="B276" s="216"/>
      <c r="C276" s="216"/>
      <c r="D276" s="330"/>
      <c r="E276" s="413"/>
      <c r="G276" s="408"/>
      <c r="H276" s="408"/>
      <c r="I276" s="216"/>
      <c r="J276" s="216"/>
      <c r="K276" s="216"/>
      <c r="L276" s="216"/>
      <c r="M276" s="216"/>
      <c r="N276" s="216"/>
      <c r="O276" s="216"/>
    </row>
    <row r="277" spans="1:15" s="407" customFormat="1" ht="12.75" x14ac:dyDescent="0.2">
      <c r="A277" s="406"/>
      <c r="B277" s="216"/>
      <c r="C277" s="216"/>
      <c r="D277" s="330"/>
      <c r="E277" s="415"/>
      <c r="G277" s="408"/>
      <c r="H277" s="408"/>
      <c r="I277" s="216"/>
      <c r="J277" s="216"/>
      <c r="K277" s="216"/>
      <c r="L277" s="216"/>
      <c r="M277" s="216"/>
      <c r="N277" s="216"/>
      <c r="O277" s="216"/>
    </row>
    <row r="278" spans="1:15" s="407" customFormat="1" ht="12.75" x14ac:dyDescent="0.2">
      <c r="A278" s="406"/>
      <c r="B278" s="216"/>
      <c r="C278" s="216"/>
      <c r="D278" s="330"/>
      <c r="E278" s="391"/>
      <c r="G278" s="408"/>
      <c r="H278" s="408"/>
      <c r="I278" s="216"/>
      <c r="J278" s="216"/>
      <c r="K278" s="216"/>
      <c r="L278" s="216"/>
      <c r="M278" s="216"/>
      <c r="N278" s="216"/>
      <c r="O278" s="216"/>
    </row>
    <row r="279" spans="1:15" s="407" customFormat="1" ht="12.75" x14ac:dyDescent="0.2">
      <c r="A279" s="406"/>
      <c r="B279" s="216"/>
      <c r="C279" s="216"/>
      <c r="D279" s="330"/>
      <c r="E279" s="391"/>
      <c r="G279" s="408"/>
      <c r="H279" s="408"/>
      <c r="I279" s="216"/>
      <c r="J279" s="216"/>
      <c r="K279" s="216"/>
      <c r="L279" s="216"/>
      <c r="M279" s="216"/>
      <c r="N279" s="216"/>
      <c r="O279" s="216"/>
    </row>
    <row r="280" spans="1:15" s="407" customFormat="1" ht="12.75" x14ac:dyDescent="0.2">
      <c r="A280" s="406"/>
      <c r="B280" s="216"/>
      <c r="C280" s="216"/>
      <c r="D280" s="330"/>
      <c r="E280" s="391"/>
      <c r="G280" s="408"/>
      <c r="H280" s="408"/>
      <c r="I280" s="216"/>
      <c r="J280" s="216"/>
      <c r="K280" s="216"/>
      <c r="L280" s="216"/>
      <c r="M280" s="216"/>
      <c r="N280" s="216"/>
      <c r="O280" s="216"/>
    </row>
    <row r="281" spans="1:15" s="407" customFormat="1" ht="12.75" x14ac:dyDescent="0.2">
      <c r="A281" s="406"/>
      <c r="B281" s="216"/>
      <c r="C281" s="216"/>
      <c r="D281" s="330"/>
      <c r="E281" s="415"/>
      <c r="G281" s="408"/>
      <c r="H281" s="408"/>
      <c r="I281" s="216"/>
      <c r="J281" s="216"/>
      <c r="K281" s="216"/>
      <c r="L281" s="216"/>
      <c r="M281" s="216"/>
      <c r="N281" s="216"/>
      <c r="O281" s="216"/>
    </row>
    <row r="282" spans="1:15" s="407" customFormat="1" ht="12.75" x14ac:dyDescent="0.2">
      <c r="A282" s="406"/>
      <c r="B282" s="216"/>
      <c r="C282" s="216"/>
      <c r="D282" s="330"/>
      <c r="E282" s="391"/>
      <c r="G282" s="408"/>
      <c r="H282" s="408"/>
      <c r="I282" s="216"/>
      <c r="J282" s="216"/>
      <c r="K282" s="216"/>
      <c r="L282" s="216"/>
      <c r="M282" s="216"/>
      <c r="N282" s="216"/>
      <c r="O282" s="216"/>
    </row>
    <row r="283" spans="1:15" s="407" customFormat="1" ht="12.75" x14ac:dyDescent="0.2">
      <c r="A283" s="406"/>
      <c r="B283" s="216"/>
      <c r="C283" s="216"/>
      <c r="D283" s="330"/>
      <c r="E283" s="413"/>
      <c r="G283" s="408"/>
      <c r="H283" s="408"/>
      <c r="I283" s="216"/>
      <c r="J283" s="216"/>
      <c r="K283" s="216"/>
      <c r="L283" s="216"/>
      <c r="M283" s="216"/>
      <c r="N283" s="216"/>
      <c r="O283" s="216"/>
    </row>
    <row r="284" spans="1:15" s="407" customFormat="1" ht="12.75" x14ac:dyDescent="0.2">
      <c r="A284" s="406"/>
      <c r="B284" s="216"/>
      <c r="C284" s="216"/>
      <c r="D284" s="426"/>
      <c r="E284" s="433"/>
      <c r="G284" s="408"/>
      <c r="H284" s="408"/>
      <c r="I284" s="216"/>
      <c r="J284" s="216"/>
      <c r="K284" s="216"/>
      <c r="L284" s="216"/>
      <c r="M284" s="216"/>
      <c r="N284" s="216"/>
      <c r="O284" s="216"/>
    </row>
    <row r="285" spans="1:15" s="407" customFormat="1" ht="12.75" x14ac:dyDescent="0.2">
      <c r="A285" s="406"/>
      <c r="B285" s="216"/>
      <c r="C285" s="216"/>
      <c r="D285" s="426"/>
      <c r="E285" s="426"/>
      <c r="G285" s="408"/>
      <c r="H285" s="408"/>
      <c r="I285" s="216"/>
      <c r="J285" s="216"/>
      <c r="K285" s="216"/>
      <c r="L285" s="216"/>
      <c r="M285" s="216"/>
      <c r="N285" s="216"/>
      <c r="O285" s="216"/>
    </row>
    <row r="286" spans="1:15" s="407" customFormat="1" ht="12.75" x14ac:dyDescent="0.2">
      <c r="A286" s="406"/>
      <c r="B286" s="216"/>
      <c r="C286" s="216"/>
      <c r="D286" s="432"/>
      <c r="E286" s="374"/>
      <c r="G286" s="408"/>
      <c r="H286" s="408"/>
      <c r="I286" s="216"/>
      <c r="J286" s="216"/>
      <c r="K286" s="216"/>
      <c r="L286" s="216"/>
      <c r="M286" s="216"/>
      <c r="N286" s="216"/>
      <c r="O286" s="216"/>
    </row>
    <row r="287" spans="1:15" s="407" customFormat="1" ht="12.75" x14ac:dyDescent="0.2">
      <c r="A287" s="406"/>
      <c r="B287" s="216"/>
      <c r="C287" s="216"/>
      <c r="D287" s="419"/>
      <c r="E287" s="391"/>
      <c r="G287" s="408"/>
      <c r="H287" s="408"/>
      <c r="I287" s="216"/>
      <c r="J287" s="216"/>
      <c r="K287" s="216"/>
      <c r="L287" s="216"/>
      <c r="M287" s="216"/>
      <c r="N287" s="216"/>
      <c r="O287" s="216"/>
    </row>
    <row r="288" spans="1:15" s="407" customFormat="1" ht="12.75" x14ac:dyDescent="0.2">
      <c r="A288" s="406"/>
      <c r="B288" s="216"/>
      <c r="C288" s="216"/>
      <c r="D288" s="419"/>
      <c r="E288" s="391"/>
      <c r="G288" s="408"/>
      <c r="H288" s="408"/>
      <c r="I288" s="216"/>
      <c r="J288" s="216"/>
      <c r="K288" s="216"/>
      <c r="L288" s="216"/>
      <c r="M288" s="216"/>
      <c r="N288" s="216"/>
      <c r="O288" s="216"/>
    </row>
    <row r="289" spans="1:15" s="407" customFormat="1" ht="12.75" x14ac:dyDescent="0.2">
      <c r="A289" s="406"/>
      <c r="B289" s="216"/>
      <c r="C289" s="216"/>
      <c r="D289" s="426"/>
      <c r="E289" s="433"/>
      <c r="G289" s="408"/>
      <c r="H289" s="408"/>
      <c r="I289" s="216"/>
      <c r="J289" s="216"/>
      <c r="K289" s="216"/>
      <c r="L289" s="216"/>
      <c r="M289" s="216"/>
      <c r="N289" s="216"/>
      <c r="O289" s="216"/>
    </row>
    <row r="290" spans="1:15" s="407" customFormat="1" ht="12.75" x14ac:dyDescent="0.2">
      <c r="A290" s="406"/>
      <c r="B290" s="216"/>
      <c r="C290" s="216"/>
      <c r="D290" s="426"/>
      <c r="E290" s="426"/>
      <c r="G290" s="408"/>
      <c r="H290" s="408"/>
      <c r="I290" s="216"/>
      <c r="J290" s="216"/>
      <c r="K290" s="216"/>
      <c r="L290" s="216"/>
      <c r="M290" s="216"/>
      <c r="N290" s="216"/>
      <c r="O290" s="216"/>
    </row>
    <row r="291" spans="1:15" s="407" customFormat="1" ht="12.75" x14ac:dyDescent="0.2">
      <c r="A291" s="406"/>
      <c r="B291" s="216"/>
      <c r="C291" s="216"/>
      <c r="D291" s="432"/>
      <c r="E291" s="374"/>
      <c r="G291" s="408"/>
      <c r="H291" s="408"/>
      <c r="I291" s="216"/>
      <c r="J291" s="216"/>
      <c r="K291" s="216"/>
      <c r="L291" s="216"/>
      <c r="M291" s="216"/>
      <c r="N291" s="216"/>
      <c r="O291" s="216"/>
    </row>
    <row r="292" spans="1:15" s="407" customFormat="1" ht="12.75" x14ac:dyDescent="0.2">
      <c r="A292" s="406"/>
      <c r="B292" s="216"/>
      <c r="C292" s="216"/>
      <c r="D292" s="432"/>
      <c r="E292" s="374"/>
      <c r="G292" s="408"/>
      <c r="H292" s="408"/>
      <c r="I292" s="216"/>
      <c r="J292" s="216"/>
      <c r="K292" s="216"/>
      <c r="L292" s="216"/>
      <c r="M292" s="216"/>
      <c r="N292" s="216"/>
      <c r="O292" s="216"/>
    </row>
    <row r="293" spans="1:15" s="407" customFormat="1" ht="12.75" x14ac:dyDescent="0.2">
      <c r="A293" s="406"/>
      <c r="B293" s="216"/>
      <c r="C293" s="216"/>
      <c r="D293" s="419"/>
      <c r="E293" s="413"/>
      <c r="G293" s="408"/>
      <c r="H293" s="408"/>
      <c r="I293" s="216"/>
      <c r="J293" s="216"/>
      <c r="K293" s="216"/>
      <c r="L293" s="216"/>
      <c r="M293" s="216"/>
      <c r="N293" s="216"/>
      <c r="O293" s="216"/>
    </row>
    <row r="294" spans="1:15" s="407" customFormat="1" ht="12.75" x14ac:dyDescent="0.2">
      <c r="A294" s="406"/>
      <c r="B294" s="216"/>
      <c r="C294" s="216"/>
      <c r="D294" s="419"/>
      <c r="E294" s="391"/>
      <c r="G294" s="408"/>
      <c r="H294" s="408"/>
      <c r="I294" s="216"/>
      <c r="J294" s="216"/>
      <c r="K294" s="216"/>
      <c r="L294" s="216"/>
      <c r="M294" s="216"/>
      <c r="N294" s="216"/>
      <c r="O294" s="216"/>
    </row>
    <row r="295" spans="1:15" s="407" customFormat="1" ht="12.75" x14ac:dyDescent="0.2">
      <c r="A295" s="406"/>
      <c r="B295" s="216"/>
      <c r="C295" s="216"/>
      <c r="D295" s="419"/>
      <c r="E295" s="413"/>
      <c r="G295" s="408"/>
      <c r="H295" s="408"/>
      <c r="I295" s="216"/>
      <c r="J295" s="216"/>
      <c r="K295" s="216"/>
      <c r="L295" s="216"/>
      <c r="M295" s="216"/>
      <c r="N295" s="216"/>
      <c r="O295" s="216"/>
    </row>
    <row r="296" spans="1:15" s="407" customFormat="1" ht="12.75" x14ac:dyDescent="0.2">
      <c r="A296" s="406"/>
      <c r="B296" s="216"/>
      <c r="C296" s="216"/>
      <c r="D296" s="419"/>
      <c r="E296" s="413"/>
      <c r="G296" s="408"/>
      <c r="H296" s="408"/>
      <c r="I296" s="216"/>
      <c r="J296" s="216"/>
      <c r="K296" s="216"/>
      <c r="L296" s="216"/>
      <c r="M296" s="216"/>
      <c r="N296" s="216"/>
      <c r="O296" s="216"/>
    </row>
    <row r="297" spans="1:15" s="407" customFormat="1" ht="12.75" x14ac:dyDescent="0.2">
      <c r="A297" s="406"/>
      <c r="B297" s="216"/>
      <c r="C297" s="216"/>
      <c r="D297" s="419"/>
      <c r="E297" s="413"/>
      <c r="G297" s="408"/>
      <c r="H297" s="408"/>
      <c r="I297" s="216"/>
      <c r="J297" s="216"/>
      <c r="K297" s="216"/>
      <c r="L297" s="216"/>
      <c r="M297" s="216"/>
      <c r="N297" s="216"/>
      <c r="O297" s="216"/>
    </row>
    <row r="298" spans="1:15" s="407" customFormat="1" ht="12.75" x14ac:dyDescent="0.2">
      <c r="A298" s="406"/>
      <c r="B298" s="216"/>
      <c r="C298" s="216"/>
      <c r="D298" s="419"/>
      <c r="E298" s="391"/>
      <c r="G298" s="408"/>
      <c r="H298" s="408"/>
      <c r="I298" s="216"/>
      <c r="J298" s="216"/>
      <c r="K298" s="216"/>
      <c r="L298" s="216"/>
      <c r="M298" s="216"/>
      <c r="N298" s="216"/>
      <c r="O298" s="216"/>
    </row>
    <row r="299" spans="1:15" s="407" customFormat="1" ht="12.75" x14ac:dyDescent="0.2">
      <c r="A299" s="406"/>
      <c r="B299" s="216"/>
      <c r="C299" s="216"/>
      <c r="D299" s="426"/>
      <c r="E299" s="426"/>
      <c r="G299" s="408"/>
      <c r="H299" s="408"/>
      <c r="I299" s="216"/>
      <c r="J299" s="216"/>
      <c r="K299" s="216"/>
      <c r="L299" s="216"/>
      <c r="M299" s="216"/>
      <c r="N299" s="216"/>
      <c r="O299" s="216"/>
    </row>
    <row r="300" spans="1:15" s="407" customFormat="1" ht="12.75" x14ac:dyDescent="0.2">
      <c r="A300" s="406"/>
      <c r="B300" s="216"/>
      <c r="C300" s="216"/>
      <c r="D300" s="432"/>
      <c r="E300" s="374"/>
      <c r="G300" s="408"/>
      <c r="H300" s="408"/>
      <c r="I300" s="216"/>
      <c r="J300" s="216"/>
      <c r="K300" s="216"/>
      <c r="L300" s="216"/>
      <c r="M300" s="216"/>
      <c r="N300" s="216"/>
      <c r="O300" s="216"/>
    </row>
    <row r="301" spans="1:15" s="407" customFormat="1" ht="12.75" x14ac:dyDescent="0.2">
      <c r="A301" s="406"/>
      <c r="B301" s="216"/>
      <c r="C301" s="216"/>
      <c r="D301" s="419"/>
      <c r="E301" s="413"/>
      <c r="G301" s="408"/>
      <c r="H301" s="408"/>
      <c r="I301" s="216"/>
      <c r="J301" s="216"/>
      <c r="K301" s="216"/>
      <c r="L301" s="216"/>
      <c r="M301" s="216"/>
      <c r="N301" s="216"/>
      <c r="O301" s="216"/>
    </row>
    <row r="302" spans="1:15" s="407" customFormat="1" ht="12.75" x14ac:dyDescent="0.2">
      <c r="A302" s="406"/>
      <c r="B302" s="216"/>
      <c r="C302" s="216"/>
      <c r="D302" s="426"/>
      <c r="E302" s="426"/>
      <c r="G302" s="408"/>
      <c r="H302" s="408"/>
      <c r="I302" s="216"/>
      <c r="J302" s="216"/>
      <c r="K302" s="216"/>
      <c r="L302" s="216"/>
      <c r="M302" s="216"/>
      <c r="N302" s="216"/>
      <c r="O302" s="216"/>
    </row>
    <row r="303" spans="1:15" s="407" customFormat="1" ht="12.75" x14ac:dyDescent="0.2">
      <c r="A303" s="406"/>
      <c r="B303" s="216"/>
      <c r="C303" s="216"/>
      <c r="D303" s="426"/>
      <c r="E303" s="426"/>
      <c r="G303" s="408"/>
      <c r="H303" s="408"/>
      <c r="I303" s="216"/>
      <c r="J303" s="216"/>
      <c r="K303" s="216"/>
      <c r="L303" s="216"/>
      <c r="M303" s="216"/>
      <c r="N303" s="216"/>
      <c r="O303" s="216"/>
    </row>
    <row r="304" spans="1:15" s="407" customFormat="1" ht="12.75" x14ac:dyDescent="0.2">
      <c r="A304" s="406"/>
      <c r="B304" s="216"/>
      <c r="C304" s="216"/>
      <c r="D304" s="432"/>
      <c r="E304" s="374"/>
      <c r="G304" s="408"/>
      <c r="H304" s="408"/>
      <c r="I304" s="216"/>
      <c r="J304" s="216"/>
      <c r="K304" s="216"/>
      <c r="L304" s="216"/>
      <c r="M304" s="216"/>
      <c r="N304" s="216"/>
      <c r="O304" s="216"/>
    </row>
    <row r="305" spans="1:15" s="407" customFormat="1" ht="12.75" x14ac:dyDescent="0.2">
      <c r="A305" s="406"/>
      <c r="B305" s="216"/>
      <c r="C305" s="216"/>
      <c r="D305" s="419"/>
      <c r="E305" s="413"/>
      <c r="G305" s="408"/>
      <c r="H305" s="408"/>
      <c r="I305" s="216"/>
      <c r="J305" s="216"/>
      <c r="K305" s="216"/>
      <c r="L305" s="216"/>
      <c r="M305" s="216"/>
      <c r="N305" s="216"/>
      <c r="O305" s="216"/>
    </row>
    <row r="306" spans="1:15" s="407" customFormat="1" ht="12.75" x14ac:dyDescent="0.2">
      <c r="A306" s="406"/>
      <c r="B306" s="216"/>
      <c r="C306" s="216"/>
      <c r="D306" s="426"/>
      <c r="E306" s="433"/>
      <c r="G306" s="408"/>
      <c r="H306" s="408"/>
      <c r="I306" s="216"/>
      <c r="J306" s="216"/>
      <c r="K306" s="216"/>
      <c r="L306" s="216"/>
      <c r="M306" s="216"/>
      <c r="N306" s="216"/>
      <c r="O306" s="216"/>
    </row>
    <row r="307" spans="1:15" s="407" customFormat="1" ht="12.75" x14ac:dyDescent="0.2">
      <c r="A307" s="406"/>
      <c r="B307" s="216"/>
      <c r="C307" s="216"/>
      <c r="D307" s="426"/>
      <c r="E307" s="433"/>
      <c r="G307" s="408"/>
      <c r="H307" s="408"/>
      <c r="I307" s="216"/>
      <c r="J307" s="216"/>
      <c r="K307" s="216"/>
      <c r="L307" s="216"/>
      <c r="M307" s="216"/>
      <c r="N307" s="216"/>
      <c r="O307" s="216"/>
    </row>
    <row r="308" spans="1:15" s="407" customFormat="1" ht="12.75" x14ac:dyDescent="0.2">
      <c r="A308" s="406"/>
      <c r="B308" s="216"/>
      <c r="C308" s="216"/>
      <c r="D308" s="426"/>
      <c r="E308" s="433"/>
      <c r="G308" s="408"/>
      <c r="H308" s="408"/>
      <c r="I308" s="216"/>
      <c r="J308" s="216"/>
      <c r="K308" s="216"/>
      <c r="L308" s="216"/>
      <c r="M308" s="216"/>
      <c r="N308" s="216"/>
      <c r="O308" s="216"/>
    </row>
    <row r="309" spans="1:15" s="407" customFormat="1" ht="12.75" x14ac:dyDescent="0.2">
      <c r="A309" s="406"/>
      <c r="B309" s="216"/>
      <c r="C309" s="216"/>
      <c r="D309" s="426"/>
      <c r="E309" s="433"/>
      <c r="G309" s="408"/>
      <c r="H309" s="408"/>
      <c r="I309" s="216"/>
      <c r="J309" s="216"/>
      <c r="K309" s="216"/>
      <c r="L309" s="216"/>
      <c r="M309" s="216"/>
      <c r="N309" s="216"/>
      <c r="O309" s="216"/>
    </row>
    <row r="310" spans="1:15" s="407" customFormat="1" ht="12.75" x14ac:dyDescent="0.2">
      <c r="A310" s="406"/>
      <c r="B310" s="216"/>
      <c r="C310" s="216"/>
      <c r="D310" s="426"/>
      <c r="E310" s="433"/>
      <c r="G310" s="408"/>
      <c r="H310" s="408"/>
      <c r="I310" s="216"/>
      <c r="J310" s="216"/>
      <c r="K310" s="216"/>
      <c r="L310" s="216"/>
      <c r="M310" s="216"/>
      <c r="N310" s="216"/>
      <c r="O310" s="216"/>
    </row>
    <row r="311" spans="1:15" s="407" customFormat="1" ht="12.75" x14ac:dyDescent="0.2">
      <c r="A311" s="406"/>
      <c r="B311" s="216"/>
      <c r="C311" s="216"/>
      <c r="D311" s="426"/>
      <c r="E311" s="426"/>
      <c r="G311" s="408"/>
      <c r="H311" s="408"/>
      <c r="I311" s="216"/>
      <c r="J311" s="216"/>
      <c r="K311" s="216"/>
      <c r="L311" s="216"/>
      <c r="M311" s="216"/>
      <c r="N311" s="216"/>
      <c r="O311" s="216"/>
    </row>
    <row r="312" spans="1:15" s="407" customFormat="1" ht="12.75" x14ac:dyDescent="0.2">
      <c r="A312" s="406"/>
      <c r="B312" s="216"/>
      <c r="C312" s="216"/>
      <c r="D312" s="426"/>
      <c r="E312" s="426"/>
      <c r="G312" s="408"/>
      <c r="H312" s="408"/>
      <c r="I312" s="216"/>
      <c r="J312" s="216"/>
      <c r="K312" s="216"/>
      <c r="L312" s="216"/>
      <c r="M312" s="216"/>
      <c r="N312" s="216"/>
      <c r="O312" s="216"/>
    </row>
    <row r="313" spans="1:15" s="407" customFormat="1" ht="12.75" x14ac:dyDescent="0.2">
      <c r="A313" s="406"/>
      <c r="B313" s="216"/>
      <c r="C313" s="216"/>
      <c r="D313" s="419"/>
      <c r="E313" s="413"/>
      <c r="G313" s="408"/>
      <c r="H313" s="408"/>
      <c r="I313" s="216"/>
      <c r="J313" s="216"/>
      <c r="K313" s="216"/>
      <c r="L313" s="216"/>
      <c r="M313" s="216"/>
      <c r="N313" s="216"/>
      <c r="O313" s="216"/>
    </row>
    <row r="314" spans="1:15" s="407" customFormat="1" ht="12.75" x14ac:dyDescent="0.2">
      <c r="A314" s="406"/>
      <c r="B314" s="216"/>
      <c r="C314" s="216"/>
      <c r="D314" s="426"/>
      <c r="E314" s="391"/>
      <c r="G314" s="408"/>
      <c r="H314" s="408"/>
      <c r="I314" s="216"/>
      <c r="J314" s="216"/>
      <c r="K314" s="216"/>
      <c r="L314" s="216"/>
      <c r="M314" s="216"/>
      <c r="N314" s="216"/>
      <c r="O314" s="216"/>
    </row>
    <row r="315" spans="1:15" s="407" customFormat="1" ht="12.75" x14ac:dyDescent="0.2">
      <c r="A315" s="406"/>
      <c r="B315" s="216"/>
      <c r="C315" s="216"/>
      <c r="D315" s="426"/>
      <c r="E315" s="426"/>
      <c r="G315" s="408"/>
      <c r="H315" s="408"/>
      <c r="I315" s="216"/>
      <c r="J315" s="216"/>
      <c r="K315" s="216"/>
      <c r="L315" s="216"/>
      <c r="M315" s="216"/>
      <c r="N315" s="216"/>
      <c r="O315" s="216"/>
    </row>
    <row r="316" spans="1:15" s="407" customFormat="1" ht="12.75" x14ac:dyDescent="0.2">
      <c r="A316" s="406"/>
      <c r="B316" s="216"/>
      <c r="C316" s="216"/>
      <c r="D316" s="426"/>
      <c r="E316" s="426"/>
      <c r="G316" s="408"/>
      <c r="H316" s="408"/>
      <c r="I316" s="216"/>
      <c r="J316" s="216"/>
      <c r="K316" s="216"/>
      <c r="L316" s="216"/>
      <c r="M316" s="216"/>
      <c r="N316" s="216"/>
      <c r="O316" s="216"/>
    </row>
    <row r="317" spans="1:15" s="407" customFormat="1" ht="12.75" x14ac:dyDescent="0.2">
      <c r="A317" s="406"/>
      <c r="B317" s="216"/>
      <c r="C317" s="216"/>
      <c r="D317" s="426"/>
      <c r="E317" s="426"/>
      <c r="G317" s="408"/>
      <c r="H317" s="408"/>
      <c r="I317" s="216"/>
      <c r="J317" s="216"/>
      <c r="K317" s="216"/>
      <c r="L317" s="216"/>
      <c r="M317" s="216"/>
      <c r="N317" s="216"/>
      <c r="O317" s="216"/>
    </row>
    <row r="318" spans="1:15" s="407" customFormat="1" ht="12.75" x14ac:dyDescent="0.2">
      <c r="A318" s="406"/>
      <c r="B318" s="216"/>
      <c r="C318" s="216"/>
      <c r="D318" s="426"/>
      <c r="E318" s="426"/>
      <c r="G318" s="408"/>
      <c r="H318" s="408"/>
      <c r="I318" s="216"/>
      <c r="J318" s="216"/>
      <c r="K318" s="216"/>
      <c r="L318" s="216"/>
      <c r="M318" s="216"/>
      <c r="N318" s="216"/>
      <c r="O318" s="216"/>
    </row>
    <row r="319" spans="1:15" s="407" customFormat="1" ht="12.75" x14ac:dyDescent="0.2">
      <c r="A319" s="406"/>
      <c r="B319" s="216"/>
      <c r="C319" s="216"/>
      <c r="D319" s="426"/>
      <c r="E319" s="426"/>
      <c r="G319" s="408"/>
      <c r="H319" s="408"/>
      <c r="I319" s="216"/>
      <c r="J319" s="216"/>
      <c r="K319" s="216"/>
      <c r="L319" s="216"/>
      <c r="M319" s="216"/>
      <c r="N319" s="216"/>
      <c r="O319" s="216"/>
    </row>
    <row r="320" spans="1:15" s="407" customFormat="1" ht="12.75" x14ac:dyDescent="0.2">
      <c r="A320" s="406"/>
      <c r="B320" s="216"/>
      <c r="C320" s="216"/>
      <c r="D320" s="426"/>
      <c r="E320" s="426"/>
      <c r="G320" s="408"/>
      <c r="H320" s="408"/>
      <c r="I320" s="216"/>
      <c r="J320" s="216"/>
      <c r="K320" s="216"/>
      <c r="L320" s="216"/>
      <c r="M320" s="216"/>
      <c r="N320" s="216"/>
      <c r="O320" s="216"/>
    </row>
    <row r="321" spans="1:15" s="407" customFormat="1" ht="12.75" x14ac:dyDescent="0.2">
      <c r="A321" s="406"/>
      <c r="B321" s="216"/>
      <c r="C321" s="216"/>
      <c r="D321" s="426"/>
      <c r="E321" s="426"/>
      <c r="G321" s="408"/>
      <c r="H321" s="408"/>
      <c r="I321" s="216"/>
      <c r="J321" s="216"/>
      <c r="K321" s="216"/>
      <c r="L321" s="216"/>
      <c r="M321" s="216"/>
      <c r="N321" s="216"/>
      <c r="O321" s="216"/>
    </row>
    <row r="322" spans="1:15" s="407" customFormat="1" ht="12.75" x14ac:dyDescent="0.2">
      <c r="A322" s="406"/>
      <c r="B322" s="216"/>
      <c r="C322" s="216"/>
      <c r="D322" s="426"/>
      <c r="E322" s="426"/>
      <c r="G322" s="408"/>
      <c r="H322" s="408"/>
      <c r="I322" s="216"/>
      <c r="J322" s="216"/>
      <c r="K322" s="216"/>
      <c r="L322" s="216"/>
      <c r="M322" s="216"/>
      <c r="N322" s="216"/>
      <c r="O322" s="216"/>
    </row>
    <row r="323" spans="1:15" s="407" customFormat="1" ht="12.75" x14ac:dyDescent="0.2">
      <c r="A323" s="406"/>
      <c r="B323" s="216"/>
      <c r="C323" s="216"/>
      <c r="D323" s="426"/>
      <c r="E323" s="426"/>
      <c r="G323" s="408"/>
      <c r="H323" s="408"/>
      <c r="I323" s="216"/>
      <c r="J323" s="216"/>
      <c r="K323" s="216"/>
      <c r="L323" s="216"/>
      <c r="M323" s="216"/>
      <c r="N323" s="216"/>
      <c r="O323" s="216"/>
    </row>
    <row r="324" spans="1:15" s="407" customFormat="1" ht="12.75" x14ac:dyDescent="0.2">
      <c r="A324" s="406"/>
      <c r="B324" s="216"/>
      <c r="C324" s="216"/>
      <c r="D324" s="426"/>
      <c r="E324" s="426"/>
      <c r="G324" s="408"/>
      <c r="H324" s="408"/>
      <c r="I324" s="216"/>
      <c r="J324" s="216"/>
      <c r="K324" s="216"/>
      <c r="L324" s="216"/>
      <c r="M324" s="216"/>
      <c r="N324" s="216"/>
      <c r="O324" s="216"/>
    </row>
    <row r="325" spans="1:15" s="407" customFormat="1" ht="12.75" x14ac:dyDescent="0.2">
      <c r="A325" s="406"/>
      <c r="B325" s="216"/>
      <c r="C325" s="216"/>
      <c r="D325" s="426"/>
      <c r="E325" s="426"/>
      <c r="G325" s="408"/>
      <c r="H325" s="408"/>
      <c r="I325" s="216"/>
      <c r="J325" s="216"/>
      <c r="K325" s="216"/>
      <c r="L325" s="216"/>
      <c r="M325" s="216"/>
      <c r="N325" s="216"/>
      <c r="O325" s="216"/>
    </row>
    <row r="326" spans="1:15" s="407" customFormat="1" ht="12.75" x14ac:dyDescent="0.2">
      <c r="A326" s="406"/>
      <c r="B326" s="216"/>
      <c r="C326" s="216"/>
      <c r="D326" s="426"/>
      <c r="E326" s="426"/>
      <c r="G326" s="408"/>
      <c r="H326" s="408"/>
      <c r="I326" s="216"/>
      <c r="J326" s="216"/>
      <c r="K326" s="216"/>
      <c r="L326" s="216"/>
      <c r="M326" s="216"/>
      <c r="N326" s="216"/>
      <c r="O326" s="216"/>
    </row>
    <row r="327" spans="1:15" s="407" customFormat="1" ht="12.75" x14ac:dyDescent="0.2">
      <c r="A327" s="406"/>
      <c r="B327" s="216"/>
      <c r="C327" s="216"/>
      <c r="D327" s="426"/>
      <c r="E327" s="426"/>
      <c r="G327" s="408"/>
      <c r="H327" s="408"/>
      <c r="I327" s="216"/>
      <c r="J327" s="216"/>
      <c r="K327" s="216"/>
      <c r="L327" s="216"/>
      <c r="M327" s="216"/>
      <c r="N327" s="216"/>
      <c r="O327" s="216"/>
    </row>
    <row r="328" spans="1:15" s="407" customFormat="1" ht="12.75" x14ac:dyDescent="0.2">
      <c r="A328" s="406"/>
      <c r="B328" s="216"/>
      <c r="C328" s="216"/>
      <c r="D328" s="426"/>
      <c r="E328" s="426"/>
      <c r="G328" s="408"/>
      <c r="H328" s="408"/>
      <c r="I328" s="216"/>
      <c r="J328" s="216"/>
      <c r="K328" s="216"/>
      <c r="L328" s="216"/>
      <c r="M328" s="216"/>
      <c r="N328" s="216"/>
      <c r="O328" s="216"/>
    </row>
    <row r="329" spans="1:15" s="407" customFormat="1" ht="12.75" x14ac:dyDescent="0.2">
      <c r="A329" s="406"/>
      <c r="B329" s="216"/>
      <c r="C329" s="216"/>
      <c r="D329" s="426"/>
      <c r="E329" s="426"/>
      <c r="G329" s="408"/>
      <c r="H329" s="408"/>
      <c r="I329" s="216"/>
      <c r="J329" s="216"/>
      <c r="K329" s="216"/>
      <c r="L329" s="216"/>
      <c r="M329" s="216"/>
      <c r="N329" s="216"/>
      <c r="O329" s="216"/>
    </row>
    <row r="330" spans="1:15" s="407" customFormat="1" ht="12.75" x14ac:dyDescent="0.2">
      <c r="A330" s="406"/>
      <c r="B330" s="216"/>
      <c r="C330" s="216"/>
      <c r="D330" s="426"/>
      <c r="E330" s="426"/>
      <c r="G330" s="408"/>
      <c r="H330" s="408"/>
      <c r="I330" s="216"/>
      <c r="J330" s="216"/>
      <c r="K330" s="216"/>
      <c r="L330" s="216"/>
      <c r="M330" s="216"/>
      <c r="N330" s="216"/>
      <c r="O330" s="216"/>
    </row>
    <row r="331" spans="1:15" s="407" customFormat="1" ht="12.75" x14ac:dyDescent="0.2">
      <c r="A331" s="406"/>
      <c r="B331" s="216"/>
      <c r="C331" s="216"/>
      <c r="D331" s="426"/>
      <c r="E331" s="426"/>
      <c r="G331" s="408"/>
      <c r="H331" s="408"/>
      <c r="I331" s="216"/>
      <c r="J331" s="216"/>
      <c r="K331" s="216"/>
      <c r="L331" s="216"/>
      <c r="M331" s="216"/>
      <c r="N331" s="216"/>
      <c r="O331" s="216"/>
    </row>
    <row r="332" spans="1:15" s="407" customFormat="1" ht="12.75" x14ac:dyDescent="0.2">
      <c r="A332" s="406"/>
      <c r="B332" s="216"/>
      <c r="C332" s="216"/>
      <c r="D332" s="426"/>
      <c r="E332" s="426"/>
      <c r="G332" s="408"/>
      <c r="H332" s="408"/>
      <c r="I332" s="216"/>
      <c r="J332" s="216"/>
      <c r="K332" s="216"/>
      <c r="L332" s="216"/>
      <c r="M332" s="216"/>
      <c r="N332" s="216"/>
      <c r="O332" s="216"/>
    </row>
    <row r="333" spans="1:15" s="407" customFormat="1" ht="12.75" x14ac:dyDescent="0.2">
      <c r="A333" s="406"/>
      <c r="B333" s="216"/>
      <c r="C333" s="216"/>
      <c r="D333" s="426"/>
      <c r="E333" s="426"/>
      <c r="G333" s="408"/>
      <c r="H333" s="408"/>
      <c r="I333" s="216"/>
      <c r="J333" s="216"/>
      <c r="K333" s="216"/>
      <c r="L333" s="216"/>
      <c r="M333" s="216"/>
      <c r="N333" s="216"/>
      <c r="O333" s="216"/>
    </row>
    <row r="334" spans="1:15" s="407" customFormat="1" ht="12.75" x14ac:dyDescent="0.2">
      <c r="A334" s="406"/>
      <c r="B334" s="216"/>
      <c r="C334" s="216"/>
      <c r="D334" s="426"/>
      <c r="E334" s="426"/>
      <c r="G334" s="408"/>
      <c r="H334" s="408"/>
      <c r="I334" s="216"/>
      <c r="J334" s="216"/>
      <c r="K334" s="216"/>
      <c r="L334" s="216"/>
      <c r="M334" s="216"/>
      <c r="N334" s="216"/>
      <c r="O334" s="216"/>
    </row>
    <row r="335" spans="1:15" s="407" customFormat="1" ht="12.75" x14ac:dyDescent="0.2">
      <c r="A335" s="406"/>
      <c r="B335" s="216"/>
      <c r="C335" s="216"/>
      <c r="D335" s="426"/>
      <c r="E335" s="426"/>
      <c r="G335" s="408"/>
      <c r="H335" s="408"/>
      <c r="I335" s="216"/>
      <c r="J335" s="216"/>
      <c r="K335" s="216"/>
      <c r="L335" s="216"/>
      <c r="M335" s="216"/>
      <c r="N335" s="216"/>
      <c r="O335" s="216"/>
    </row>
    <row r="336" spans="1:15" s="407" customFormat="1" ht="12.75" x14ac:dyDescent="0.2">
      <c r="A336" s="406"/>
      <c r="B336" s="216"/>
      <c r="C336" s="216"/>
      <c r="D336" s="426"/>
      <c r="E336" s="426"/>
      <c r="G336" s="408"/>
      <c r="H336" s="408"/>
      <c r="I336" s="216"/>
      <c r="J336" s="216"/>
      <c r="K336" s="216"/>
      <c r="L336" s="216"/>
      <c r="M336" s="216"/>
      <c r="N336" s="216"/>
      <c r="O336" s="216"/>
    </row>
    <row r="337" spans="1:15" s="407" customFormat="1" ht="12.75" x14ac:dyDescent="0.2">
      <c r="A337" s="406"/>
      <c r="B337" s="216"/>
      <c r="C337" s="216"/>
      <c r="D337" s="426"/>
      <c r="E337" s="426"/>
      <c r="G337" s="408"/>
      <c r="H337" s="408"/>
      <c r="I337" s="216"/>
      <c r="J337" s="216"/>
      <c r="K337" s="216"/>
      <c r="L337" s="216"/>
      <c r="M337" s="216"/>
      <c r="N337" s="216"/>
      <c r="O337" s="216"/>
    </row>
    <row r="338" spans="1:15" s="407" customFormat="1" ht="12.75" x14ac:dyDescent="0.2">
      <c r="A338" s="406"/>
      <c r="B338" s="216"/>
      <c r="C338" s="216"/>
      <c r="D338" s="426"/>
      <c r="E338" s="426"/>
      <c r="G338" s="408"/>
      <c r="H338" s="408"/>
      <c r="I338" s="216"/>
      <c r="J338" s="216"/>
      <c r="K338" s="216"/>
      <c r="L338" s="216"/>
      <c r="M338" s="216"/>
      <c r="N338" s="216"/>
      <c r="O338" s="216"/>
    </row>
    <row r="339" spans="1:15" s="407" customFormat="1" ht="12.75" x14ac:dyDescent="0.2">
      <c r="A339" s="406"/>
      <c r="B339" s="216"/>
      <c r="C339" s="216"/>
      <c r="D339" s="426"/>
      <c r="E339" s="426"/>
      <c r="G339" s="408"/>
      <c r="H339" s="408"/>
      <c r="I339" s="216"/>
      <c r="J339" s="216"/>
      <c r="K339" s="216"/>
      <c r="L339" s="216"/>
      <c r="M339" s="216"/>
      <c r="N339" s="216"/>
      <c r="O339" s="216"/>
    </row>
    <row r="340" spans="1:15" s="407" customFormat="1" ht="12.75" x14ac:dyDescent="0.2">
      <c r="A340" s="406"/>
      <c r="B340" s="216"/>
      <c r="C340" s="216"/>
      <c r="D340" s="426"/>
      <c r="E340" s="426"/>
      <c r="G340" s="408"/>
      <c r="H340" s="408"/>
      <c r="I340" s="216"/>
      <c r="J340" s="216"/>
      <c r="K340" s="216"/>
      <c r="L340" s="216"/>
      <c r="M340" s="216"/>
      <c r="N340" s="216"/>
      <c r="O340" s="216"/>
    </row>
    <row r="341" spans="1:15" s="407" customFormat="1" ht="12.75" x14ac:dyDescent="0.2">
      <c r="A341" s="406"/>
      <c r="B341" s="216"/>
      <c r="C341" s="216"/>
      <c r="D341" s="426"/>
      <c r="E341" s="426"/>
      <c r="G341" s="408"/>
      <c r="H341" s="408"/>
      <c r="I341" s="216"/>
      <c r="J341" s="216"/>
      <c r="K341" s="216"/>
      <c r="L341" s="216"/>
      <c r="M341" s="216"/>
      <c r="N341" s="216"/>
      <c r="O341" s="216"/>
    </row>
    <row r="342" spans="1:15" s="407" customFormat="1" ht="12.75" x14ac:dyDescent="0.2">
      <c r="A342" s="406"/>
      <c r="B342" s="216"/>
      <c r="C342" s="216"/>
      <c r="D342" s="426"/>
      <c r="E342" s="426"/>
      <c r="G342" s="408"/>
      <c r="H342" s="408"/>
      <c r="I342" s="216"/>
      <c r="J342" s="216"/>
      <c r="K342" s="216"/>
      <c r="L342" s="216"/>
      <c r="M342" s="216"/>
      <c r="N342" s="216"/>
      <c r="O342" s="216"/>
    </row>
    <row r="343" spans="1:15" s="407" customFormat="1" ht="12.75" x14ac:dyDescent="0.2">
      <c r="A343" s="406"/>
      <c r="B343" s="216"/>
      <c r="C343" s="216"/>
      <c r="D343" s="426"/>
      <c r="E343" s="426"/>
      <c r="G343" s="408"/>
      <c r="H343" s="408"/>
      <c r="I343" s="216"/>
      <c r="J343" s="216"/>
      <c r="K343" s="216"/>
      <c r="L343" s="216"/>
      <c r="M343" s="216"/>
      <c r="N343" s="216"/>
      <c r="O343" s="216"/>
    </row>
    <row r="344" spans="1:15" s="407" customFormat="1" ht="12.75" x14ac:dyDescent="0.2">
      <c r="A344" s="406"/>
      <c r="B344" s="216"/>
      <c r="C344" s="216"/>
      <c r="D344" s="426"/>
      <c r="E344" s="426"/>
      <c r="G344" s="408"/>
      <c r="H344" s="408"/>
      <c r="I344" s="216"/>
      <c r="J344" s="216"/>
      <c r="K344" s="216"/>
      <c r="L344" s="216"/>
      <c r="M344" s="216"/>
      <c r="N344" s="216"/>
      <c r="O344" s="216"/>
    </row>
    <row r="345" spans="1:15" s="407" customFormat="1" ht="12.75" x14ac:dyDescent="0.2">
      <c r="A345" s="406"/>
      <c r="B345" s="216"/>
      <c r="C345" s="216"/>
      <c r="D345" s="426"/>
      <c r="E345" s="426"/>
      <c r="G345" s="408"/>
      <c r="H345" s="408"/>
      <c r="I345" s="216"/>
      <c r="J345" s="216"/>
      <c r="K345" s="216"/>
      <c r="L345" s="216"/>
      <c r="M345" s="216"/>
      <c r="N345" s="216"/>
      <c r="O345" s="216"/>
    </row>
    <row r="346" spans="1:15" s="407" customFormat="1" ht="12.75" x14ac:dyDescent="0.2">
      <c r="A346" s="406"/>
      <c r="B346" s="216"/>
      <c r="C346" s="216"/>
      <c r="D346" s="426"/>
      <c r="E346" s="426"/>
      <c r="G346" s="408"/>
      <c r="H346" s="408"/>
      <c r="I346" s="216"/>
      <c r="J346" s="216"/>
      <c r="K346" s="216"/>
      <c r="L346" s="216"/>
      <c r="M346" s="216"/>
      <c r="N346" s="216"/>
      <c r="O346" s="216"/>
    </row>
    <row r="347" spans="1:15" s="407" customFormat="1" ht="12.75" x14ac:dyDescent="0.2">
      <c r="A347" s="406"/>
      <c r="B347" s="216"/>
      <c r="C347" s="216"/>
      <c r="D347" s="426"/>
      <c r="E347" s="426"/>
      <c r="G347" s="408"/>
      <c r="H347" s="408"/>
      <c r="I347" s="216"/>
      <c r="J347" s="216"/>
      <c r="K347" s="216"/>
      <c r="L347" s="216"/>
      <c r="M347" s="216"/>
      <c r="N347" s="216"/>
      <c r="O347" s="216"/>
    </row>
    <row r="348" spans="1:15" s="407" customFormat="1" ht="12.75" x14ac:dyDescent="0.2">
      <c r="A348" s="406"/>
      <c r="B348" s="216"/>
      <c r="C348" s="216"/>
      <c r="D348" s="426"/>
      <c r="E348" s="426"/>
      <c r="G348" s="408"/>
      <c r="H348" s="408"/>
      <c r="I348" s="216"/>
      <c r="J348" s="216"/>
      <c r="K348" s="216"/>
      <c r="L348" s="216"/>
      <c r="M348" s="216"/>
      <c r="N348" s="216"/>
      <c r="O348" s="216"/>
    </row>
    <row r="349" spans="1:15" s="407" customFormat="1" ht="12.75" x14ac:dyDescent="0.2">
      <c r="A349" s="406"/>
      <c r="B349" s="216"/>
      <c r="C349" s="216"/>
      <c r="D349" s="426"/>
      <c r="E349" s="426"/>
      <c r="G349" s="408"/>
      <c r="H349" s="408"/>
      <c r="I349" s="216"/>
      <c r="J349" s="216"/>
      <c r="K349" s="216"/>
      <c r="L349" s="216"/>
      <c r="M349" s="216"/>
      <c r="N349" s="216"/>
      <c r="O349" s="216"/>
    </row>
    <row r="350" spans="1:15" s="407" customFormat="1" ht="12.75" x14ac:dyDescent="0.2">
      <c r="A350" s="406"/>
      <c r="B350" s="216"/>
      <c r="C350" s="216"/>
      <c r="D350" s="426"/>
      <c r="E350" s="426"/>
      <c r="G350" s="408"/>
      <c r="H350" s="408"/>
      <c r="I350" s="216"/>
      <c r="J350" s="216"/>
      <c r="K350" s="216"/>
      <c r="L350" s="216"/>
      <c r="M350" s="216"/>
      <c r="N350" s="216"/>
      <c r="O350" s="216"/>
    </row>
    <row r="351" spans="1:15" s="407" customFormat="1" ht="12.75" x14ac:dyDescent="0.2">
      <c r="A351" s="406"/>
      <c r="B351" s="216"/>
      <c r="C351" s="216"/>
      <c r="D351" s="426"/>
      <c r="E351" s="426"/>
      <c r="G351" s="408"/>
      <c r="H351" s="408"/>
      <c r="I351" s="216"/>
      <c r="J351" s="216"/>
      <c r="K351" s="216"/>
      <c r="L351" s="216"/>
      <c r="M351" s="216"/>
      <c r="N351" s="216"/>
      <c r="O351" s="216"/>
    </row>
    <row r="352" spans="1:15" s="407" customFormat="1" ht="12.75" x14ac:dyDescent="0.2">
      <c r="A352" s="406"/>
      <c r="B352" s="216"/>
      <c r="C352" s="216"/>
      <c r="D352" s="426"/>
      <c r="E352" s="426"/>
      <c r="G352" s="408"/>
      <c r="H352" s="408"/>
      <c r="I352" s="216"/>
      <c r="J352" s="216"/>
      <c r="K352" s="216"/>
      <c r="L352" s="216"/>
      <c r="M352" s="216"/>
      <c r="N352" s="216"/>
      <c r="O352" s="216"/>
    </row>
    <row r="353" spans="1:15" s="407" customFormat="1" ht="12.75" x14ac:dyDescent="0.2">
      <c r="A353" s="406"/>
      <c r="B353" s="216"/>
      <c r="C353" s="216"/>
      <c r="D353" s="426"/>
      <c r="E353" s="426"/>
      <c r="G353" s="408"/>
      <c r="H353" s="408"/>
      <c r="I353" s="216"/>
      <c r="J353" s="216"/>
      <c r="K353" s="216"/>
      <c r="L353" s="216"/>
      <c r="M353" s="216"/>
      <c r="N353" s="216"/>
      <c r="O353" s="216"/>
    </row>
    <row r="354" spans="1:15" s="407" customFormat="1" ht="12.75" x14ac:dyDescent="0.2">
      <c r="A354" s="406"/>
      <c r="B354" s="216"/>
      <c r="C354" s="216"/>
      <c r="D354" s="426"/>
      <c r="E354" s="426"/>
      <c r="G354" s="408"/>
      <c r="H354" s="408"/>
      <c r="I354" s="216"/>
      <c r="J354" s="216"/>
      <c r="K354" s="216"/>
      <c r="L354" s="216"/>
      <c r="M354" s="216"/>
      <c r="N354" s="216"/>
      <c r="O354" s="216"/>
    </row>
    <row r="355" spans="1:15" s="407" customFormat="1" ht="12.75" x14ac:dyDescent="0.2">
      <c r="A355" s="406"/>
      <c r="B355" s="216"/>
      <c r="C355" s="216"/>
      <c r="D355" s="426"/>
      <c r="E355" s="426"/>
      <c r="G355" s="408"/>
      <c r="H355" s="408"/>
      <c r="I355" s="216"/>
      <c r="J355" s="216"/>
      <c r="K355" s="216"/>
      <c r="L355" s="216"/>
      <c r="M355" s="216"/>
      <c r="N355" s="216"/>
      <c r="O355" s="216"/>
    </row>
    <row r="356" spans="1:15" s="407" customFormat="1" ht="12.75" x14ac:dyDescent="0.2">
      <c r="A356" s="406"/>
      <c r="B356" s="216"/>
      <c r="C356" s="216"/>
      <c r="D356" s="426"/>
      <c r="E356" s="426"/>
      <c r="G356" s="408"/>
      <c r="H356" s="408"/>
      <c r="I356" s="216"/>
      <c r="J356" s="216"/>
      <c r="K356" s="216"/>
      <c r="L356" s="216"/>
      <c r="M356" s="216"/>
      <c r="N356" s="216"/>
      <c r="O356" s="216"/>
    </row>
    <row r="357" spans="1:15" s="407" customFormat="1" ht="12.75" x14ac:dyDescent="0.2">
      <c r="A357" s="406"/>
      <c r="B357" s="216"/>
      <c r="C357" s="216"/>
      <c r="D357" s="426"/>
      <c r="E357" s="426"/>
      <c r="G357" s="408"/>
      <c r="H357" s="408"/>
      <c r="I357" s="216"/>
      <c r="J357" s="216"/>
      <c r="K357" s="216"/>
      <c r="L357" s="216"/>
      <c r="M357" s="216"/>
      <c r="N357" s="216"/>
      <c r="O357" s="216"/>
    </row>
    <row r="358" spans="1:15" s="407" customFormat="1" ht="12.75" x14ac:dyDescent="0.2">
      <c r="A358" s="406"/>
      <c r="B358" s="216"/>
      <c r="C358" s="216"/>
      <c r="D358" s="426"/>
      <c r="E358" s="426"/>
      <c r="G358" s="408"/>
      <c r="H358" s="408"/>
      <c r="I358" s="216"/>
      <c r="J358" s="216"/>
      <c r="K358" s="216"/>
      <c r="L358" s="216"/>
      <c r="M358" s="216"/>
      <c r="N358" s="216"/>
      <c r="O358" s="216"/>
    </row>
    <row r="359" spans="1:15" s="407" customFormat="1" ht="12.75" x14ac:dyDescent="0.2">
      <c r="A359" s="406"/>
      <c r="B359" s="216"/>
      <c r="C359" s="216"/>
      <c r="D359" s="426"/>
      <c r="E359" s="426"/>
      <c r="G359" s="408"/>
      <c r="H359" s="408"/>
      <c r="I359" s="216"/>
      <c r="J359" s="216"/>
      <c r="K359" s="216"/>
      <c r="L359" s="216"/>
      <c r="M359" s="216"/>
      <c r="N359" s="216"/>
      <c r="O359" s="216"/>
    </row>
    <row r="360" spans="1:15" s="407" customFormat="1" ht="12.75" x14ac:dyDescent="0.2">
      <c r="A360" s="406"/>
      <c r="B360" s="216"/>
      <c r="C360" s="216"/>
      <c r="D360" s="434"/>
      <c r="E360" s="434"/>
      <c r="G360" s="408"/>
      <c r="H360" s="408"/>
      <c r="I360" s="216"/>
      <c r="J360" s="216"/>
      <c r="K360" s="216"/>
      <c r="L360" s="216"/>
      <c r="M360" s="216"/>
      <c r="N360" s="216"/>
      <c r="O360" s="216"/>
    </row>
    <row r="361" spans="1:15" s="407" customFormat="1" ht="12.75" x14ac:dyDescent="0.2">
      <c r="A361" s="406"/>
      <c r="B361" s="216"/>
      <c r="C361" s="216"/>
      <c r="D361" s="434"/>
      <c r="E361" s="434"/>
      <c r="G361" s="408"/>
      <c r="H361" s="408"/>
      <c r="I361" s="216"/>
      <c r="J361" s="216"/>
      <c r="K361" s="216"/>
      <c r="L361" s="216"/>
      <c r="M361" s="216"/>
      <c r="N361" s="216"/>
      <c r="O361" s="216"/>
    </row>
  </sheetData>
  <mergeCells count="3">
    <mergeCell ref="A3:C3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landscape" r:id="rId1"/>
  <headerFooter alignWithMargins="0">
    <oddHeader>&amp;L Stavba: Rýchlostná cesta R2 Šaca – Košické Olšany II. úsek
                        SSÚR Šebastovce</oddHeader>
    <oddFooter>&amp;C&amp;P</oddFooter>
  </headerFooter>
  <rowBreaks count="1" manualBreakCount="1">
    <brk id="33" max="9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6"/>
  <sheetViews>
    <sheetView tabSelected="1" topLeftCell="A134" zoomScaleNormal="100" workbookViewId="0">
      <selection activeCell="E143" sqref="E143"/>
    </sheetView>
  </sheetViews>
  <sheetFormatPr defaultRowHeight="12.75" x14ac:dyDescent="0.2"/>
  <cols>
    <col min="1" max="1" width="4.7109375" style="216" customWidth="1"/>
    <col min="2" max="2" width="8.140625" style="216" customWidth="1"/>
    <col min="3" max="3" width="9" style="216" customWidth="1"/>
    <col min="4" max="4" width="10.85546875" style="216" customWidth="1"/>
    <col min="5" max="5" width="52.7109375" style="216" customWidth="1"/>
    <col min="6" max="6" width="9.85546875" style="290" customWidth="1"/>
    <col min="7" max="7" width="5.7109375" style="216" customWidth="1"/>
    <col min="8" max="8" width="8.7109375" style="291" customWidth="1"/>
    <col min="9" max="250" width="8.85546875" style="216"/>
    <col min="251" max="251" width="4.7109375" style="216" customWidth="1"/>
    <col min="252" max="252" width="8.140625" style="216" customWidth="1"/>
    <col min="253" max="253" width="9" style="216" customWidth="1"/>
    <col min="254" max="254" width="10.85546875" style="216" customWidth="1"/>
    <col min="255" max="255" width="52.7109375" style="216" customWidth="1"/>
    <col min="256" max="256" width="9.85546875" style="216" customWidth="1"/>
    <col min="257" max="257" width="5.7109375" style="216" customWidth="1"/>
    <col min="258" max="258" width="8.7109375" style="216" customWidth="1"/>
    <col min="259" max="260" width="10.7109375" style="216" customWidth="1"/>
    <col min="261" max="506" width="8.85546875" style="216"/>
    <col min="507" max="507" width="4.7109375" style="216" customWidth="1"/>
    <col min="508" max="508" width="8.140625" style="216" customWidth="1"/>
    <col min="509" max="509" width="9" style="216" customWidth="1"/>
    <col min="510" max="510" width="10.85546875" style="216" customWidth="1"/>
    <col min="511" max="511" width="52.7109375" style="216" customWidth="1"/>
    <col min="512" max="512" width="9.85546875" style="216" customWidth="1"/>
    <col min="513" max="513" width="5.7109375" style="216" customWidth="1"/>
    <col min="514" max="514" width="8.7109375" style="216" customWidth="1"/>
    <col min="515" max="516" width="10.7109375" style="216" customWidth="1"/>
    <col min="517" max="762" width="8.85546875" style="216"/>
    <col min="763" max="763" width="4.7109375" style="216" customWidth="1"/>
    <col min="764" max="764" width="8.140625" style="216" customWidth="1"/>
    <col min="765" max="765" width="9" style="216" customWidth="1"/>
    <col min="766" max="766" width="10.85546875" style="216" customWidth="1"/>
    <col min="767" max="767" width="52.7109375" style="216" customWidth="1"/>
    <col min="768" max="768" width="9.85546875" style="216" customWidth="1"/>
    <col min="769" max="769" width="5.7109375" style="216" customWidth="1"/>
    <col min="770" max="770" width="8.7109375" style="216" customWidth="1"/>
    <col min="771" max="772" width="10.7109375" style="216" customWidth="1"/>
    <col min="773" max="1018" width="8.85546875" style="216"/>
    <col min="1019" max="1019" width="4.7109375" style="216" customWidth="1"/>
    <col min="1020" max="1020" width="8.140625" style="216" customWidth="1"/>
    <col min="1021" max="1021" width="9" style="216" customWidth="1"/>
    <col min="1022" max="1022" width="10.85546875" style="216" customWidth="1"/>
    <col min="1023" max="1023" width="52.7109375" style="216" customWidth="1"/>
    <col min="1024" max="1024" width="9.85546875" style="216" customWidth="1"/>
    <col min="1025" max="1025" width="5.7109375" style="216" customWidth="1"/>
    <col min="1026" max="1026" width="8.7109375" style="216" customWidth="1"/>
    <col min="1027" max="1028" width="10.7109375" style="216" customWidth="1"/>
    <col min="1029" max="1274" width="8.85546875" style="216"/>
    <col min="1275" max="1275" width="4.7109375" style="216" customWidth="1"/>
    <col min="1276" max="1276" width="8.140625" style="216" customWidth="1"/>
    <col min="1277" max="1277" width="9" style="216" customWidth="1"/>
    <col min="1278" max="1278" width="10.85546875" style="216" customWidth="1"/>
    <col min="1279" max="1279" width="52.7109375" style="216" customWidth="1"/>
    <col min="1280" max="1280" width="9.85546875" style="216" customWidth="1"/>
    <col min="1281" max="1281" width="5.7109375" style="216" customWidth="1"/>
    <col min="1282" max="1282" width="8.7109375" style="216" customWidth="1"/>
    <col min="1283" max="1284" width="10.7109375" style="216" customWidth="1"/>
    <col min="1285" max="1530" width="8.85546875" style="216"/>
    <col min="1531" max="1531" width="4.7109375" style="216" customWidth="1"/>
    <col min="1532" max="1532" width="8.140625" style="216" customWidth="1"/>
    <col min="1533" max="1533" width="9" style="216" customWidth="1"/>
    <col min="1534" max="1534" width="10.85546875" style="216" customWidth="1"/>
    <col min="1535" max="1535" width="52.7109375" style="216" customWidth="1"/>
    <col min="1536" max="1536" width="9.85546875" style="216" customWidth="1"/>
    <col min="1537" max="1537" width="5.7109375" style="216" customWidth="1"/>
    <col min="1538" max="1538" width="8.7109375" style="216" customWidth="1"/>
    <col min="1539" max="1540" width="10.7109375" style="216" customWidth="1"/>
    <col min="1541" max="1786" width="8.85546875" style="216"/>
    <col min="1787" max="1787" width="4.7109375" style="216" customWidth="1"/>
    <col min="1788" max="1788" width="8.140625" style="216" customWidth="1"/>
    <col min="1789" max="1789" width="9" style="216" customWidth="1"/>
    <col min="1790" max="1790" width="10.85546875" style="216" customWidth="1"/>
    <col min="1791" max="1791" width="52.7109375" style="216" customWidth="1"/>
    <col min="1792" max="1792" width="9.85546875" style="216" customWidth="1"/>
    <col min="1793" max="1793" width="5.7109375" style="216" customWidth="1"/>
    <col min="1794" max="1794" width="8.7109375" style="216" customWidth="1"/>
    <col min="1795" max="1796" width="10.7109375" style="216" customWidth="1"/>
    <col min="1797" max="2042" width="8.85546875" style="216"/>
    <col min="2043" max="2043" width="4.7109375" style="216" customWidth="1"/>
    <col min="2044" max="2044" width="8.140625" style="216" customWidth="1"/>
    <col min="2045" max="2045" width="9" style="216" customWidth="1"/>
    <col min="2046" max="2046" width="10.85546875" style="216" customWidth="1"/>
    <col min="2047" max="2047" width="52.7109375" style="216" customWidth="1"/>
    <col min="2048" max="2048" width="9.85546875" style="216" customWidth="1"/>
    <col min="2049" max="2049" width="5.7109375" style="216" customWidth="1"/>
    <col min="2050" max="2050" width="8.7109375" style="216" customWidth="1"/>
    <col min="2051" max="2052" width="10.7109375" style="216" customWidth="1"/>
    <col min="2053" max="2298" width="8.85546875" style="216"/>
    <col min="2299" max="2299" width="4.7109375" style="216" customWidth="1"/>
    <col min="2300" max="2300" width="8.140625" style="216" customWidth="1"/>
    <col min="2301" max="2301" width="9" style="216" customWidth="1"/>
    <col min="2302" max="2302" width="10.85546875" style="216" customWidth="1"/>
    <col min="2303" max="2303" width="52.7109375" style="216" customWidth="1"/>
    <col min="2304" max="2304" width="9.85546875" style="216" customWidth="1"/>
    <col min="2305" max="2305" width="5.7109375" style="216" customWidth="1"/>
    <col min="2306" max="2306" width="8.7109375" style="216" customWidth="1"/>
    <col min="2307" max="2308" width="10.7109375" style="216" customWidth="1"/>
    <col min="2309" max="2554" width="8.85546875" style="216"/>
    <col min="2555" max="2555" width="4.7109375" style="216" customWidth="1"/>
    <col min="2556" max="2556" width="8.140625" style="216" customWidth="1"/>
    <col min="2557" max="2557" width="9" style="216" customWidth="1"/>
    <col min="2558" max="2558" width="10.85546875" style="216" customWidth="1"/>
    <col min="2559" max="2559" width="52.7109375" style="216" customWidth="1"/>
    <col min="2560" max="2560" width="9.85546875" style="216" customWidth="1"/>
    <col min="2561" max="2561" width="5.7109375" style="216" customWidth="1"/>
    <col min="2562" max="2562" width="8.7109375" style="216" customWidth="1"/>
    <col min="2563" max="2564" width="10.7109375" style="216" customWidth="1"/>
    <col min="2565" max="2810" width="8.85546875" style="216"/>
    <col min="2811" max="2811" width="4.7109375" style="216" customWidth="1"/>
    <col min="2812" max="2812" width="8.140625" style="216" customWidth="1"/>
    <col min="2813" max="2813" width="9" style="216" customWidth="1"/>
    <col min="2814" max="2814" width="10.85546875" style="216" customWidth="1"/>
    <col min="2815" max="2815" width="52.7109375" style="216" customWidth="1"/>
    <col min="2816" max="2816" width="9.85546875" style="216" customWidth="1"/>
    <col min="2817" max="2817" width="5.7109375" style="216" customWidth="1"/>
    <col min="2818" max="2818" width="8.7109375" style="216" customWidth="1"/>
    <col min="2819" max="2820" width="10.7109375" style="216" customWidth="1"/>
    <col min="2821" max="3066" width="8.85546875" style="216"/>
    <col min="3067" max="3067" width="4.7109375" style="216" customWidth="1"/>
    <col min="3068" max="3068" width="8.140625" style="216" customWidth="1"/>
    <col min="3069" max="3069" width="9" style="216" customWidth="1"/>
    <col min="3070" max="3070" width="10.85546875" style="216" customWidth="1"/>
    <col min="3071" max="3071" width="52.7109375" style="216" customWidth="1"/>
    <col min="3072" max="3072" width="9.85546875" style="216" customWidth="1"/>
    <col min="3073" max="3073" width="5.7109375" style="216" customWidth="1"/>
    <col min="3074" max="3074" width="8.7109375" style="216" customWidth="1"/>
    <col min="3075" max="3076" width="10.7109375" style="216" customWidth="1"/>
    <col min="3077" max="3322" width="8.85546875" style="216"/>
    <col min="3323" max="3323" width="4.7109375" style="216" customWidth="1"/>
    <col min="3324" max="3324" width="8.140625" style="216" customWidth="1"/>
    <col min="3325" max="3325" width="9" style="216" customWidth="1"/>
    <col min="3326" max="3326" width="10.85546875" style="216" customWidth="1"/>
    <col min="3327" max="3327" width="52.7109375" style="216" customWidth="1"/>
    <col min="3328" max="3328" width="9.85546875" style="216" customWidth="1"/>
    <col min="3329" max="3329" width="5.7109375" style="216" customWidth="1"/>
    <col min="3330" max="3330" width="8.7109375" style="216" customWidth="1"/>
    <col min="3331" max="3332" width="10.7109375" style="216" customWidth="1"/>
    <col min="3333" max="3578" width="8.85546875" style="216"/>
    <col min="3579" max="3579" width="4.7109375" style="216" customWidth="1"/>
    <col min="3580" max="3580" width="8.140625" style="216" customWidth="1"/>
    <col min="3581" max="3581" width="9" style="216" customWidth="1"/>
    <col min="3582" max="3582" width="10.85546875" style="216" customWidth="1"/>
    <col min="3583" max="3583" width="52.7109375" style="216" customWidth="1"/>
    <col min="3584" max="3584" width="9.85546875" style="216" customWidth="1"/>
    <col min="3585" max="3585" width="5.7109375" style="216" customWidth="1"/>
    <col min="3586" max="3586" width="8.7109375" style="216" customWidth="1"/>
    <col min="3587" max="3588" width="10.7109375" style="216" customWidth="1"/>
    <col min="3589" max="3834" width="8.85546875" style="216"/>
    <col min="3835" max="3835" width="4.7109375" style="216" customWidth="1"/>
    <col min="3836" max="3836" width="8.140625" style="216" customWidth="1"/>
    <col min="3837" max="3837" width="9" style="216" customWidth="1"/>
    <col min="3838" max="3838" width="10.85546875" style="216" customWidth="1"/>
    <col min="3839" max="3839" width="52.7109375" style="216" customWidth="1"/>
    <col min="3840" max="3840" width="9.85546875" style="216" customWidth="1"/>
    <col min="3841" max="3841" width="5.7109375" style="216" customWidth="1"/>
    <col min="3842" max="3842" width="8.7109375" style="216" customWidth="1"/>
    <col min="3843" max="3844" width="10.7109375" style="216" customWidth="1"/>
    <col min="3845" max="4090" width="8.85546875" style="216"/>
    <col min="4091" max="4091" width="4.7109375" style="216" customWidth="1"/>
    <col min="4092" max="4092" width="8.140625" style="216" customWidth="1"/>
    <col min="4093" max="4093" width="9" style="216" customWidth="1"/>
    <col min="4094" max="4094" width="10.85546875" style="216" customWidth="1"/>
    <col min="4095" max="4095" width="52.7109375" style="216" customWidth="1"/>
    <col min="4096" max="4096" width="9.85546875" style="216" customWidth="1"/>
    <col min="4097" max="4097" width="5.7109375" style="216" customWidth="1"/>
    <col min="4098" max="4098" width="8.7109375" style="216" customWidth="1"/>
    <col min="4099" max="4100" width="10.7109375" style="216" customWidth="1"/>
    <col min="4101" max="4346" width="8.85546875" style="216"/>
    <col min="4347" max="4347" width="4.7109375" style="216" customWidth="1"/>
    <col min="4348" max="4348" width="8.140625" style="216" customWidth="1"/>
    <col min="4349" max="4349" width="9" style="216" customWidth="1"/>
    <col min="4350" max="4350" width="10.85546875" style="216" customWidth="1"/>
    <col min="4351" max="4351" width="52.7109375" style="216" customWidth="1"/>
    <col min="4352" max="4352" width="9.85546875" style="216" customWidth="1"/>
    <col min="4353" max="4353" width="5.7109375" style="216" customWidth="1"/>
    <col min="4354" max="4354" width="8.7109375" style="216" customWidth="1"/>
    <col min="4355" max="4356" width="10.7109375" style="216" customWidth="1"/>
    <col min="4357" max="4602" width="8.85546875" style="216"/>
    <col min="4603" max="4603" width="4.7109375" style="216" customWidth="1"/>
    <col min="4604" max="4604" width="8.140625" style="216" customWidth="1"/>
    <col min="4605" max="4605" width="9" style="216" customWidth="1"/>
    <col min="4606" max="4606" width="10.85546875" style="216" customWidth="1"/>
    <col min="4607" max="4607" width="52.7109375" style="216" customWidth="1"/>
    <col min="4608" max="4608" width="9.85546875" style="216" customWidth="1"/>
    <col min="4609" max="4609" width="5.7109375" style="216" customWidth="1"/>
    <col min="4610" max="4610" width="8.7109375" style="216" customWidth="1"/>
    <col min="4611" max="4612" width="10.7109375" style="216" customWidth="1"/>
    <col min="4613" max="4858" width="8.85546875" style="216"/>
    <col min="4859" max="4859" width="4.7109375" style="216" customWidth="1"/>
    <col min="4860" max="4860" width="8.140625" style="216" customWidth="1"/>
    <col min="4861" max="4861" width="9" style="216" customWidth="1"/>
    <col min="4862" max="4862" width="10.85546875" style="216" customWidth="1"/>
    <col min="4863" max="4863" width="52.7109375" style="216" customWidth="1"/>
    <col min="4864" max="4864" width="9.85546875" style="216" customWidth="1"/>
    <col min="4865" max="4865" width="5.7109375" style="216" customWidth="1"/>
    <col min="4866" max="4866" width="8.7109375" style="216" customWidth="1"/>
    <col min="4867" max="4868" width="10.7109375" style="216" customWidth="1"/>
    <col min="4869" max="5114" width="8.85546875" style="216"/>
    <col min="5115" max="5115" width="4.7109375" style="216" customWidth="1"/>
    <col min="5116" max="5116" width="8.140625" style="216" customWidth="1"/>
    <col min="5117" max="5117" width="9" style="216" customWidth="1"/>
    <col min="5118" max="5118" width="10.85546875" style="216" customWidth="1"/>
    <col min="5119" max="5119" width="52.7109375" style="216" customWidth="1"/>
    <col min="5120" max="5120" width="9.85546875" style="216" customWidth="1"/>
    <col min="5121" max="5121" width="5.7109375" style="216" customWidth="1"/>
    <col min="5122" max="5122" width="8.7109375" style="216" customWidth="1"/>
    <col min="5123" max="5124" width="10.7109375" style="216" customWidth="1"/>
    <col min="5125" max="5370" width="8.85546875" style="216"/>
    <col min="5371" max="5371" width="4.7109375" style="216" customWidth="1"/>
    <col min="5372" max="5372" width="8.140625" style="216" customWidth="1"/>
    <col min="5373" max="5373" width="9" style="216" customWidth="1"/>
    <col min="5374" max="5374" width="10.85546875" style="216" customWidth="1"/>
    <col min="5375" max="5375" width="52.7109375" style="216" customWidth="1"/>
    <col min="5376" max="5376" width="9.85546875" style="216" customWidth="1"/>
    <col min="5377" max="5377" width="5.7109375" style="216" customWidth="1"/>
    <col min="5378" max="5378" width="8.7109375" style="216" customWidth="1"/>
    <col min="5379" max="5380" width="10.7109375" style="216" customWidth="1"/>
    <col min="5381" max="5626" width="8.85546875" style="216"/>
    <col min="5627" max="5627" width="4.7109375" style="216" customWidth="1"/>
    <col min="5628" max="5628" width="8.140625" style="216" customWidth="1"/>
    <col min="5629" max="5629" width="9" style="216" customWidth="1"/>
    <col min="5630" max="5630" width="10.85546875" style="216" customWidth="1"/>
    <col min="5631" max="5631" width="52.7109375" style="216" customWidth="1"/>
    <col min="5632" max="5632" width="9.85546875" style="216" customWidth="1"/>
    <col min="5633" max="5633" width="5.7109375" style="216" customWidth="1"/>
    <col min="5634" max="5634" width="8.7109375" style="216" customWidth="1"/>
    <col min="5635" max="5636" width="10.7109375" style="216" customWidth="1"/>
    <col min="5637" max="5882" width="8.85546875" style="216"/>
    <col min="5883" max="5883" width="4.7109375" style="216" customWidth="1"/>
    <col min="5884" max="5884" width="8.140625" style="216" customWidth="1"/>
    <col min="5885" max="5885" width="9" style="216" customWidth="1"/>
    <col min="5886" max="5886" width="10.85546875" style="216" customWidth="1"/>
    <col min="5887" max="5887" width="52.7109375" style="216" customWidth="1"/>
    <col min="5888" max="5888" width="9.85546875" style="216" customWidth="1"/>
    <col min="5889" max="5889" width="5.7109375" style="216" customWidth="1"/>
    <col min="5890" max="5890" width="8.7109375" style="216" customWidth="1"/>
    <col min="5891" max="5892" width="10.7109375" style="216" customWidth="1"/>
    <col min="5893" max="6138" width="8.85546875" style="216"/>
    <col min="6139" max="6139" width="4.7109375" style="216" customWidth="1"/>
    <col min="6140" max="6140" width="8.140625" style="216" customWidth="1"/>
    <col min="6141" max="6141" width="9" style="216" customWidth="1"/>
    <col min="6142" max="6142" width="10.85546875" style="216" customWidth="1"/>
    <col min="6143" max="6143" width="52.7109375" style="216" customWidth="1"/>
    <col min="6144" max="6144" width="9.85546875" style="216" customWidth="1"/>
    <col min="6145" max="6145" width="5.7109375" style="216" customWidth="1"/>
    <col min="6146" max="6146" width="8.7109375" style="216" customWidth="1"/>
    <col min="6147" max="6148" width="10.7109375" style="216" customWidth="1"/>
    <col min="6149" max="6394" width="8.85546875" style="216"/>
    <col min="6395" max="6395" width="4.7109375" style="216" customWidth="1"/>
    <col min="6396" max="6396" width="8.140625" style="216" customWidth="1"/>
    <col min="6397" max="6397" width="9" style="216" customWidth="1"/>
    <col min="6398" max="6398" width="10.85546875" style="216" customWidth="1"/>
    <col min="6399" max="6399" width="52.7109375" style="216" customWidth="1"/>
    <col min="6400" max="6400" width="9.85546875" style="216" customWidth="1"/>
    <col min="6401" max="6401" width="5.7109375" style="216" customWidth="1"/>
    <col min="6402" max="6402" width="8.7109375" style="216" customWidth="1"/>
    <col min="6403" max="6404" width="10.7109375" style="216" customWidth="1"/>
    <col min="6405" max="6650" width="8.85546875" style="216"/>
    <col min="6651" max="6651" width="4.7109375" style="216" customWidth="1"/>
    <col min="6652" max="6652" width="8.140625" style="216" customWidth="1"/>
    <col min="6653" max="6653" width="9" style="216" customWidth="1"/>
    <col min="6654" max="6654" width="10.85546875" style="216" customWidth="1"/>
    <col min="6655" max="6655" width="52.7109375" style="216" customWidth="1"/>
    <col min="6656" max="6656" width="9.85546875" style="216" customWidth="1"/>
    <col min="6657" max="6657" width="5.7109375" style="216" customWidth="1"/>
    <col min="6658" max="6658" width="8.7109375" style="216" customWidth="1"/>
    <col min="6659" max="6660" width="10.7109375" style="216" customWidth="1"/>
    <col min="6661" max="6906" width="8.85546875" style="216"/>
    <col min="6907" max="6907" width="4.7109375" style="216" customWidth="1"/>
    <col min="6908" max="6908" width="8.140625" style="216" customWidth="1"/>
    <col min="6909" max="6909" width="9" style="216" customWidth="1"/>
    <col min="6910" max="6910" width="10.85546875" style="216" customWidth="1"/>
    <col min="6911" max="6911" width="52.7109375" style="216" customWidth="1"/>
    <col min="6912" max="6912" width="9.85546875" style="216" customWidth="1"/>
    <col min="6913" max="6913" width="5.7109375" style="216" customWidth="1"/>
    <col min="6914" max="6914" width="8.7109375" style="216" customWidth="1"/>
    <col min="6915" max="6916" width="10.7109375" style="216" customWidth="1"/>
    <col min="6917" max="7162" width="8.85546875" style="216"/>
    <col min="7163" max="7163" width="4.7109375" style="216" customWidth="1"/>
    <col min="7164" max="7164" width="8.140625" style="216" customWidth="1"/>
    <col min="7165" max="7165" width="9" style="216" customWidth="1"/>
    <col min="7166" max="7166" width="10.85546875" style="216" customWidth="1"/>
    <col min="7167" max="7167" width="52.7109375" style="216" customWidth="1"/>
    <col min="7168" max="7168" width="9.85546875" style="216" customWidth="1"/>
    <col min="7169" max="7169" width="5.7109375" style="216" customWidth="1"/>
    <col min="7170" max="7170" width="8.7109375" style="216" customWidth="1"/>
    <col min="7171" max="7172" width="10.7109375" style="216" customWidth="1"/>
    <col min="7173" max="7418" width="8.85546875" style="216"/>
    <col min="7419" max="7419" width="4.7109375" style="216" customWidth="1"/>
    <col min="7420" max="7420" width="8.140625" style="216" customWidth="1"/>
    <col min="7421" max="7421" width="9" style="216" customWidth="1"/>
    <col min="7422" max="7422" width="10.85546875" style="216" customWidth="1"/>
    <col min="7423" max="7423" width="52.7109375" style="216" customWidth="1"/>
    <col min="7424" max="7424" width="9.85546875" style="216" customWidth="1"/>
    <col min="7425" max="7425" width="5.7109375" style="216" customWidth="1"/>
    <col min="7426" max="7426" width="8.7109375" style="216" customWidth="1"/>
    <col min="7427" max="7428" width="10.7109375" style="216" customWidth="1"/>
    <col min="7429" max="7674" width="8.85546875" style="216"/>
    <col min="7675" max="7675" width="4.7109375" style="216" customWidth="1"/>
    <col min="7676" max="7676" width="8.140625" style="216" customWidth="1"/>
    <col min="7677" max="7677" width="9" style="216" customWidth="1"/>
    <col min="7678" max="7678" width="10.85546875" style="216" customWidth="1"/>
    <col min="7679" max="7679" width="52.7109375" style="216" customWidth="1"/>
    <col min="7680" max="7680" width="9.85546875" style="216" customWidth="1"/>
    <col min="7681" max="7681" width="5.7109375" style="216" customWidth="1"/>
    <col min="7682" max="7682" width="8.7109375" style="216" customWidth="1"/>
    <col min="7683" max="7684" width="10.7109375" style="216" customWidth="1"/>
    <col min="7685" max="7930" width="8.85546875" style="216"/>
    <col min="7931" max="7931" width="4.7109375" style="216" customWidth="1"/>
    <col min="7932" max="7932" width="8.140625" style="216" customWidth="1"/>
    <col min="7933" max="7933" width="9" style="216" customWidth="1"/>
    <col min="7934" max="7934" width="10.85546875" style="216" customWidth="1"/>
    <col min="7935" max="7935" width="52.7109375" style="216" customWidth="1"/>
    <col min="7936" max="7936" width="9.85546875" style="216" customWidth="1"/>
    <col min="7937" max="7937" width="5.7109375" style="216" customWidth="1"/>
    <col min="7938" max="7938" width="8.7109375" style="216" customWidth="1"/>
    <col min="7939" max="7940" width="10.7109375" style="216" customWidth="1"/>
    <col min="7941" max="8186" width="8.85546875" style="216"/>
    <col min="8187" max="8187" width="4.7109375" style="216" customWidth="1"/>
    <col min="8188" max="8188" width="8.140625" style="216" customWidth="1"/>
    <col min="8189" max="8189" width="9" style="216" customWidth="1"/>
    <col min="8190" max="8190" width="10.85546875" style="216" customWidth="1"/>
    <col min="8191" max="8191" width="52.7109375" style="216" customWidth="1"/>
    <col min="8192" max="8192" width="9.85546875" style="216" customWidth="1"/>
    <col min="8193" max="8193" width="5.7109375" style="216" customWidth="1"/>
    <col min="8194" max="8194" width="8.7109375" style="216" customWidth="1"/>
    <col min="8195" max="8196" width="10.7109375" style="216" customWidth="1"/>
    <col min="8197" max="8442" width="8.85546875" style="216"/>
    <col min="8443" max="8443" width="4.7109375" style="216" customWidth="1"/>
    <col min="8444" max="8444" width="8.140625" style="216" customWidth="1"/>
    <col min="8445" max="8445" width="9" style="216" customWidth="1"/>
    <col min="8446" max="8446" width="10.85546875" style="216" customWidth="1"/>
    <col min="8447" max="8447" width="52.7109375" style="216" customWidth="1"/>
    <col min="8448" max="8448" width="9.85546875" style="216" customWidth="1"/>
    <col min="8449" max="8449" width="5.7109375" style="216" customWidth="1"/>
    <col min="8450" max="8450" width="8.7109375" style="216" customWidth="1"/>
    <col min="8451" max="8452" width="10.7109375" style="216" customWidth="1"/>
    <col min="8453" max="8698" width="8.85546875" style="216"/>
    <col min="8699" max="8699" width="4.7109375" style="216" customWidth="1"/>
    <col min="8700" max="8700" width="8.140625" style="216" customWidth="1"/>
    <col min="8701" max="8701" width="9" style="216" customWidth="1"/>
    <col min="8702" max="8702" width="10.85546875" style="216" customWidth="1"/>
    <col min="8703" max="8703" width="52.7109375" style="216" customWidth="1"/>
    <col min="8704" max="8704" width="9.85546875" style="216" customWidth="1"/>
    <col min="8705" max="8705" width="5.7109375" style="216" customWidth="1"/>
    <col min="8706" max="8706" width="8.7109375" style="216" customWidth="1"/>
    <col min="8707" max="8708" width="10.7109375" style="216" customWidth="1"/>
    <col min="8709" max="8954" width="8.85546875" style="216"/>
    <col min="8955" max="8955" width="4.7109375" style="216" customWidth="1"/>
    <col min="8956" max="8956" width="8.140625" style="216" customWidth="1"/>
    <col min="8957" max="8957" width="9" style="216" customWidth="1"/>
    <col min="8958" max="8958" width="10.85546875" style="216" customWidth="1"/>
    <col min="8959" max="8959" width="52.7109375" style="216" customWidth="1"/>
    <col min="8960" max="8960" width="9.85546875" style="216" customWidth="1"/>
    <col min="8961" max="8961" width="5.7109375" style="216" customWidth="1"/>
    <col min="8962" max="8962" width="8.7109375" style="216" customWidth="1"/>
    <col min="8963" max="8964" width="10.7109375" style="216" customWidth="1"/>
    <col min="8965" max="9210" width="8.85546875" style="216"/>
    <col min="9211" max="9211" width="4.7109375" style="216" customWidth="1"/>
    <col min="9212" max="9212" width="8.140625" style="216" customWidth="1"/>
    <col min="9213" max="9213" width="9" style="216" customWidth="1"/>
    <col min="9214" max="9214" width="10.85546875" style="216" customWidth="1"/>
    <col min="9215" max="9215" width="52.7109375" style="216" customWidth="1"/>
    <col min="9216" max="9216" width="9.85546875" style="216" customWidth="1"/>
    <col min="9217" max="9217" width="5.7109375" style="216" customWidth="1"/>
    <col min="9218" max="9218" width="8.7109375" style="216" customWidth="1"/>
    <col min="9219" max="9220" width="10.7109375" style="216" customWidth="1"/>
    <col min="9221" max="9466" width="8.85546875" style="216"/>
    <col min="9467" max="9467" width="4.7109375" style="216" customWidth="1"/>
    <col min="9468" max="9468" width="8.140625" style="216" customWidth="1"/>
    <col min="9469" max="9469" width="9" style="216" customWidth="1"/>
    <col min="9470" max="9470" width="10.85546875" style="216" customWidth="1"/>
    <col min="9471" max="9471" width="52.7109375" style="216" customWidth="1"/>
    <col min="9472" max="9472" width="9.85546875" style="216" customWidth="1"/>
    <col min="9473" max="9473" width="5.7109375" style="216" customWidth="1"/>
    <col min="9474" max="9474" width="8.7109375" style="216" customWidth="1"/>
    <col min="9475" max="9476" width="10.7109375" style="216" customWidth="1"/>
    <col min="9477" max="9722" width="8.85546875" style="216"/>
    <col min="9723" max="9723" width="4.7109375" style="216" customWidth="1"/>
    <col min="9724" max="9724" width="8.140625" style="216" customWidth="1"/>
    <col min="9725" max="9725" width="9" style="216" customWidth="1"/>
    <col min="9726" max="9726" width="10.85546875" style="216" customWidth="1"/>
    <col min="9727" max="9727" width="52.7109375" style="216" customWidth="1"/>
    <col min="9728" max="9728" width="9.85546875" style="216" customWidth="1"/>
    <col min="9729" max="9729" width="5.7109375" style="216" customWidth="1"/>
    <col min="9730" max="9730" width="8.7109375" style="216" customWidth="1"/>
    <col min="9731" max="9732" width="10.7109375" style="216" customWidth="1"/>
    <col min="9733" max="9978" width="8.85546875" style="216"/>
    <col min="9979" max="9979" width="4.7109375" style="216" customWidth="1"/>
    <col min="9980" max="9980" width="8.140625" style="216" customWidth="1"/>
    <col min="9981" max="9981" width="9" style="216" customWidth="1"/>
    <col min="9982" max="9982" width="10.85546875" style="216" customWidth="1"/>
    <col min="9983" max="9983" width="52.7109375" style="216" customWidth="1"/>
    <col min="9984" max="9984" width="9.85546875" style="216" customWidth="1"/>
    <col min="9985" max="9985" width="5.7109375" style="216" customWidth="1"/>
    <col min="9986" max="9986" width="8.7109375" style="216" customWidth="1"/>
    <col min="9987" max="9988" width="10.7109375" style="216" customWidth="1"/>
    <col min="9989" max="10234" width="8.85546875" style="216"/>
    <col min="10235" max="10235" width="4.7109375" style="216" customWidth="1"/>
    <col min="10236" max="10236" width="8.140625" style="216" customWidth="1"/>
    <col min="10237" max="10237" width="9" style="216" customWidth="1"/>
    <col min="10238" max="10238" width="10.85546875" style="216" customWidth="1"/>
    <col min="10239" max="10239" width="52.7109375" style="216" customWidth="1"/>
    <col min="10240" max="10240" width="9.85546875" style="216" customWidth="1"/>
    <col min="10241" max="10241" width="5.7109375" style="216" customWidth="1"/>
    <col min="10242" max="10242" width="8.7109375" style="216" customWidth="1"/>
    <col min="10243" max="10244" width="10.7109375" style="216" customWidth="1"/>
    <col min="10245" max="10490" width="8.85546875" style="216"/>
    <col min="10491" max="10491" width="4.7109375" style="216" customWidth="1"/>
    <col min="10492" max="10492" width="8.140625" style="216" customWidth="1"/>
    <col min="10493" max="10493" width="9" style="216" customWidth="1"/>
    <col min="10494" max="10494" width="10.85546875" style="216" customWidth="1"/>
    <col min="10495" max="10495" width="52.7109375" style="216" customWidth="1"/>
    <col min="10496" max="10496" width="9.85546875" style="216" customWidth="1"/>
    <col min="10497" max="10497" width="5.7109375" style="216" customWidth="1"/>
    <col min="10498" max="10498" width="8.7109375" style="216" customWidth="1"/>
    <col min="10499" max="10500" width="10.7109375" style="216" customWidth="1"/>
    <col min="10501" max="10746" width="8.85546875" style="216"/>
    <col min="10747" max="10747" width="4.7109375" style="216" customWidth="1"/>
    <col min="10748" max="10748" width="8.140625" style="216" customWidth="1"/>
    <col min="10749" max="10749" width="9" style="216" customWidth="1"/>
    <col min="10750" max="10750" width="10.85546875" style="216" customWidth="1"/>
    <col min="10751" max="10751" width="52.7109375" style="216" customWidth="1"/>
    <col min="10752" max="10752" width="9.85546875" style="216" customWidth="1"/>
    <col min="10753" max="10753" width="5.7109375" style="216" customWidth="1"/>
    <col min="10754" max="10754" width="8.7109375" style="216" customWidth="1"/>
    <col min="10755" max="10756" width="10.7109375" style="216" customWidth="1"/>
    <col min="10757" max="11002" width="8.85546875" style="216"/>
    <col min="11003" max="11003" width="4.7109375" style="216" customWidth="1"/>
    <col min="11004" max="11004" width="8.140625" style="216" customWidth="1"/>
    <col min="11005" max="11005" width="9" style="216" customWidth="1"/>
    <col min="11006" max="11006" width="10.85546875" style="216" customWidth="1"/>
    <col min="11007" max="11007" width="52.7109375" style="216" customWidth="1"/>
    <col min="11008" max="11008" width="9.85546875" style="216" customWidth="1"/>
    <col min="11009" max="11009" width="5.7109375" style="216" customWidth="1"/>
    <col min="11010" max="11010" width="8.7109375" style="216" customWidth="1"/>
    <col min="11011" max="11012" width="10.7109375" style="216" customWidth="1"/>
    <col min="11013" max="11258" width="8.85546875" style="216"/>
    <col min="11259" max="11259" width="4.7109375" style="216" customWidth="1"/>
    <col min="11260" max="11260" width="8.140625" style="216" customWidth="1"/>
    <col min="11261" max="11261" width="9" style="216" customWidth="1"/>
    <col min="11262" max="11262" width="10.85546875" style="216" customWidth="1"/>
    <col min="11263" max="11263" width="52.7109375" style="216" customWidth="1"/>
    <col min="11264" max="11264" width="9.85546875" style="216" customWidth="1"/>
    <col min="11265" max="11265" width="5.7109375" style="216" customWidth="1"/>
    <col min="11266" max="11266" width="8.7109375" style="216" customWidth="1"/>
    <col min="11267" max="11268" width="10.7109375" style="216" customWidth="1"/>
    <col min="11269" max="11514" width="8.85546875" style="216"/>
    <col min="11515" max="11515" width="4.7109375" style="216" customWidth="1"/>
    <col min="11516" max="11516" width="8.140625" style="216" customWidth="1"/>
    <col min="11517" max="11517" width="9" style="216" customWidth="1"/>
    <col min="11518" max="11518" width="10.85546875" style="216" customWidth="1"/>
    <col min="11519" max="11519" width="52.7109375" style="216" customWidth="1"/>
    <col min="11520" max="11520" width="9.85546875" style="216" customWidth="1"/>
    <col min="11521" max="11521" width="5.7109375" style="216" customWidth="1"/>
    <col min="11522" max="11522" width="8.7109375" style="216" customWidth="1"/>
    <col min="11523" max="11524" width="10.7109375" style="216" customWidth="1"/>
    <col min="11525" max="11770" width="8.85546875" style="216"/>
    <col min="11771" max="11771" width="4.7109375" style="216" customWidth="1"/>
    <col min="11772" max="11772" width="8.140625" style="216" customWidth="1"/>
    <col min="11773" max="11773" width="9" style="216" customWidth="1"/>
    <col min="11774" max="11774" width="10.85546875" style="216" customWidth="1"/>
    <col min="11775" max="11775" width="52.7109375" style="216" customWidth="1"/>
    <col min="11776" max="11776" width="9.85546875" style="216" customWidth="1"/>
    <col min="11777" max="11777" width="5.7109375" style="216" customWidth="1"/>
    <col min="11778" max="11778" width="8.7109375" style="216" customWidth="1"/>
    <col min="11779" max="11780" width="10.7109375" style="216" customWidth="1"/>
    <col min="11781" max="12026" width="8.85546875" style="216"/>
    <col min="12027" max="12027" width="4.7109375" style="216" customWidth="1"/>
    <col min="12028" max="12028" width="8.140625" style="216" customWidth="1"/>
    <col min="12029" max="12029" width="9" style="216" customWidth="1"/>
    <col min="12030" max="12030" width="10.85546875" style="216" customWidth="1"/>
    <col min="12031" max="12031" width="52.7109375" style="216" customWidth="1"/>
    <col min="12032" max="12032" width="9.85546875" style="216" customWidth="1"/>
    <col min="12033" max="12033" width="5.7109375" style="216" customWidth="1"/>
    <col min="12034" max="12034" width="8.7109375" style="216" customWidth="1"/>
    <col min="12035" max="12036" width="10.7109375" style="216" customWidth="1"/>
    <col min="12037" max="12282" width="8.85546875" style="216"/>
    <col min="12283" max="12283" width="4.7109375" style="216" customWidth="1"/>
    <col min="12284" max="12284" width="8.140625" style="216" customWidth="1"/>
    <col min="12285" max="12285" width="9" style="216" customWidth="1"/>
    <col min="12286" max="12286" width="10.85546875" style="216" customWidth="1"/>
    <col min="12287" max="12287" width="52.7109375" style="216" customWidth="1"/>
    <col min="12288" max="12288" width="9.85546875" style="216" customWidth="1"/>
    <col min="12289" max="12289" width="5.7109375" style="216" customWidth="1"/>
    <col min="12290" max="12290" width="8.7109375" style="216" customWidth="1"/>
    <col min="12291" max="12292" width="10.7109375" style="216" customWidth="1"/>
    <col min="12293" max="12538" width="8.85546875" style="216"/>
    <col min="12539" max="12539" width="4.7109375" style="216" customWidth="1"/>
    <col min="12540" max="12540" width="8.140625" style="216" customWidth="1"/>
    <col min="12541" max="12541" width="9" style="216" customWidth="1"/>
    <col min="12542" max="12542" width="10.85546875" style="216" customWidth="1"/>
    <col min="12543" max="12543" width="52.7109375" style="216" customWidth="1"/>
    <col min="12544" max="12544" width="9.85546875" style="216" customWidth="1"/>
    <col min="12545" max="12545" width="5.7109375" style="216" customWidth="1"/>
    <col min="12546" max="12546" width="8.7109375" style="216" customWidth="1"/>
    <col min="12547" max="12548" width="10.7109375" style="216" customWidth="1"/>
    <col min="12549" max="12794" width="8.85546875" style="216"/>
    <col min="12795" max="12795" width="4.7109375" style="216" customWidth="1"/>
    <col min="12796" max="12796" width="8.140625" style="216" customWidth="1"/>
    <col min="12797" max="12797" width="9" style="216" customWidth="1"/>
    <col min="12798" max="12798" width="10.85546875" style="216" customWidth="1"/>
    <col min="12799" max="12799" width="52.7109375" style="216" customWidth="1"/>
    <col min="12800" max="12800" width="9.85546875" style="216" customWidth="1"/>
    <col min="12801" max="12801" width="5.7109375" style="216" customWidth="1"/>
    <col min="12802" max="12802" width="8.7109375" style="216" customWidth="1"/>
    <col min="12803" max="12804" width="10.7109375" style="216" customWidth="1"/>
    <col min="12805" max="13050" width="8.85546875" style="216"/>
    <col min="13051" max="13051" width="4.7109375" style="216" customWidth="1"/>
    <col min="13052" max="13052" width="8.140625" style="216" customWidth="1"/>
    <col min="13053" max="13053" width="9" style="216" customWidth="1"/>
    <col min="13054" max="13054" width="10.85546875" style="216" customWidth="1"/>
    <col min="13055" max="13055" width="52.7109375" style="216" customWidth="1"/>
    <col min="13056" max="13056" width="9.85546875" style="216" customWidth="1"/>
    <col min="13057" max="13057" width="5.7109375" style="216" customWidth="1"/>
    <col min="13058" max="13058" width="8.7109375" style="216" customWidth="1"/>
    <col min="13059" max="13060" width="10.7109375" style="216" customWidth="1"/>
    <col min="13061" max="13306" width="8.85546875" style="216"/>
    <col min="13307" max="13307" width="4.7109375" style="216" customWidth="1"/>
    <col min="13308" max="13308" width="8.140625" style="216" customWidth="1"/>
    <col min="13309" max="13309" width="9" style="216" customWidth="1"/>
    <col min="13310" max="13310" width="10.85546875" style="216" customWidth="1"/>
    <col min="13311" max="13311" width="52.7109375" style="216" customWidth="1"/>
    <col min="13312" max="13312" width="9.85546875" style="216" customWidth="1"/>
    <col min="13313" max="13313" width="5.7109375" style="216" customWidth="1"/>
    <col min="13314" max="13314" width="8.7109375" style="216" customWidth="1"/>
    <col min="13315" max="13316" width="10.7109375" style="216" customWidth="1"/>
    <col min="13317" max="13562" width="8.85546875" style="216"/>
    <col min="13563" max="13563" width="4.7109375" style="216" customWidth="1"/>
    <col min="13564" max="13564" width="8.140625" style="216" customWidth="1"/>
    <col min="13565" max="13565" width="9" style="216" customWidth="1"/>
    <col min="13566" max="13566" width="10.85546875" style="216" customWidth="1"/>
    <col min="13567" max="13567" width="52.7109375" style="216" customWidth="1"/>
    <col min="13568" max="13568" width="9.85546875" style="216" customWidth="1"/>
    <col min="13569" max="13569" width="5.7109375" style="216" customWidth="1"/>
    <col min="13570" max="13570" width="8.7109375" style="216" customWidth="1"/>
    <col min="13571" max="13572" width="10.7109375" style="216" customWidth="1"/>
    <col min="13573" max="13818" width="8.85546875" style="216"/>
    <col min="13819" max="13819" width="4.7109375" style="216" customWidth="1"/>
    <col min="13820" max="13820" width="8.140625" style="216" customWidth="1"/>
    <col min="13821" max="13821" width="9" style="216" customWidth="1"/>
    <col min="13822" max="13822" width="10.85546875" style="216" customWidth="1"/>
    <col min="13823" max="13823" width="52.7109375" style="216" customWidth="1"/>
    <col min="13824" max="13824" width="9.85546875" style="216" customWidth="1"/>
    <col min="13825" max="13825" width="5.7109375" style="216" customWidth="1"/>
    <col min="13826" max="13826" width="8.7109375" style="216" customWidth="1"/>
    <col min="13827" max="13828" width="10.7109375" style="216" customWidth="1"/>
    <col min="13829" max="14074" width="8.85546875" style="216"/>
    <col min="14075" max="14075" width="4.7109375" style="216" customWidth="1"/>
    <col min="14076" max="14076" width="8.140625" style="216" customWidth="1"/>
    <col min="14077" max="14077" width="9" style="216" customWidth="1"/>
    <col min="14078" max="14078" width="10.85546875" style="216" customWidth="1"/>
    <col min="14079" max="14079" width="52.7109375" style="216" customWidth="1"/>
    <col min="14080" max="14080" width="9.85546875" style="216" customWidth="1"/>
    <col min="14081" max="14081" width="5.7109375" style="216" customWidth="1"/>
    <col min="14082" max="14082" width="8.7109375" style="216" customWidth="1"/>
    <col min="14083" max="14084" width="10.7109375" style="216" customWidth="1"/>
    <col min="14085" max="14330" width="8.85546875" style="216"/>
    <col min="14331" max="14331" width="4.7109375" style="216" customWidth="1"/>
    <col min="14332" max="14332" width="8.140625" style="216" customWidth="1"/>
    <col min="14333" max="14333" width="9" style="216" customWidth="1"/>
    <col min="14334" max="14334" width="10.85546875" style="216" customWidth="1"/>
    <col min="14335" max="14335" width="52.7109375" style="216" customWidth="1"/>
    <col min="14336" max="14336" width="9.85546875" style="216" customWidth="1"/>
    <col min="14337" max="14337" width="5.7109375" style="216" customWidth="1"/>
    <col min="14338" max="14338" width="8.7109375" style="216" customWidth="1"/>
    <col min="14339" max="14340" width="10.7109375" style="216" customWidth="1"/>
    <col min="14341" max="14586" width="8.85546875" style="216"/>
    <col min="14587" max="14587" width="4.7109375" style="216" customWidth="1"/>
    <col min="14588" max="14588" width="8.140625" style="216" customWidth="1"/>
    <col min="14589" max="14589" width="9" style="216" customWidth="1"/>
    <col min="14590" max="14590" width="10.85546875" style="216" customWidth="1"/>
    <col min="14591" max="14591" width="52.7109375" style="216" customWidth="1"/>
    <col min="14592" max="14592" width="9.85546875" style="216" customWidth="1"/>
    <col min="14593" max="14593" width="5.7109375" style="216" customWidth="1"/>
    <col min="14594" max="14594" width="8.7109375" style="216" customWidth="1"/>
    <col min="14595" max="14596" width="10.7109375" style="216" customWidth="1"/>
    <col min="14597" max="14842" width="8.85546875" style="216"/>
    <col min="14843" max="14843" width="4.7109375" style="216" customWidth="1"/>
    <col min="14844" max="14844" width="8.140625" style="216" customWidth="1"/>
    <col min="14845" max="14845" width="9" style="216" customWidth="1"/>
    <col min="14846" max="14846" width="10.85546875" style="216" customWidth="1"/>
    <col min="14847" max="14847" width="52.7109375" style="216" customWidth="1"/>
    <col min="14848" max="14848" width="9.85546875" style="216" customWidth="1"/>
    <col min="14849" max="14849" width="5.7109375" style="216" customWidth="1"/>
    <col min="14850" max="14850" width="8.7109375" style="216" customWidth="1"/>
    <col min="14851" max="14852" width="10.7109375" style="216" customWidth="1"/>
    <col min="14853" max="15098" width="8.85546875" style="216"/>
    <col min="15099" max="15099" width="4.7109375" style="216" customWidth="1"/>
    <col min="15100" max="15100" width="8.140625" style="216" customWidth="1"/>
    <col min="15101" max="15101" width="9" style="216" customWidth="1"/>
    <col min="15102" max="15102" width="10.85546875" style="216" customWidth="1"/>
    <col min="15103" max="15103" width="52.7109375" style="216" customWidth="1"/>
    <col min="15104" max="15104" width="9.85546875" style="216" customWidth="1"/>
    <col min="15105" max="15105" width="5.7109375" style="216" customWidth="1"/>
    <col min="15106" max="15106" width="8.7109375" style="216" customWidth="1"/>
    <col min="15107" max="15108" width="10.7109375" style="216" customWidth="1"/>
    <col min="15109" max="15354" width="8.85546875" style="216"/>
    <col min="15355" max="15355" width="4.7109375" style="216" customWidth="1"/>
    <col min="15356" max="15356" width="8.140625" style="216" customWidth="1"/>
    <col min="15357" max="15357" width="9" style="216" customWidth="1"/>
    <col min="15358" max="15358" width="10.85546875" style="216" customWidth="1"/>
    <col min="15359" max="15359" width="52.7109375" style="216" customWidth="1"/>
    <col min="15360" max="15360" width="9.85546875" style="216" customWidth="1"/>
    <col min="15361" max="15361" width="5.7109375" style="216" customWidth="1"/>
    <col min="15362" max="15362" width="8.7109375" style="216" customWidth="1"/>
    <col min="15363" max="15364" width="10.7109375" style="216" customWidth="1"/>
    <col min="15365" max="15610" width="8.85546875" style="216"/>
    <col min="15611" max="15611" width="4.7109375" style="216" customWidth="1"/>
    <col min="15612" max="15612" width="8.140625" style="216" customWidth="1"/>
    <col min="15613" max="15613" width="9" style="216" customWidth="1"/>
    <col min="15614" max="15614" width="10.85546875" style="216" customWidth="1"/>
    <col min="15615" max="15615" width="52.7109375" style="216" customWidth="1"/>
    <col min="15616" max="15616" width="9.85546875" style="216" customWidth="1"/>
    <col min="15617" max="15617" width="5.7109375" style="216" customWidth="1"/>
    <col min="15618" max="15618" width="8.7109375" style="216" customWidth="1"/>
    <col min="15619" max="15620" width="10.7109375" style="216" customWidth="1"/>
    <col min="15621" max="15866" width="8.85546875" style="216"/>
    <col min="15867" max="15867" width="4.7109375" style="216" customWidth="1"/>
    <col min="15868" max="15868" width="8.140625" style="216" customWidth="1"/>
    <col min="15869" max="15869" width="9" style="216" customWidth="1"/>
    <col min="15870" max="15870" width="10.85546875" style="216" customWidth="1"/>
    <col min="15871" max="15871" width="52.7109375" style="216" customWidth="1"/>
    <col min="15872" max="15872" width="9.85546875" style="216" customWidth="1"/>
    <col min="15873" max="15873" width="5.7109375" style="216" customWidth="1"/>
    <col min="15874" max="15874" width="8.7109375" style="216" customWidth="1"/>
    <col min="15875" max="15876" width="10.7109375" style="216" customWidth="1"/>
    <col min="15877" max="16122" width="8.85546875" style="216"/>
    <col min="16123" max="16123" width="4.7109375" style="216" customWidth="1"/>
    <col min="16124" max="16124" width="8.140625" style="216" customWidth="1"/>
    <col min="16125" max="16125" width="9" style="216" customWidth="1"/>
    <col min="16126" max="16126" width="10.85546875" style="216" customWidth="1"/>
    <col min="16127" max="16127" width="52.7109375" style="216" customWidth="1"/>
    <col min="16128" max="16128" width="9.85546875" style="216" customWidth="1"/>
    <col min="16129" max="16129" width="5.7109375" style="216" customWidth="1"/>
    <col min="16130" max="16130" width="8.7109375" style="216" customWidth="1"/>
    <col min="16131" max="16132" width="10.7109375" style="216" customWidth="1"/>
    <col min="16133" max="16382" width="8.85546875" style="216"/>
    <col min="16383" max="16384" width="8.85546875" style="216" customWidth="1"/>
  </cols>
  <sheetData>
    <row r="1" spans="1:8" s="297" customFormat="1" x14ac:dyDescent="0.2">
      <c r="A1" s="210" t="s">
        <v>13</v>
      </c>
      <c r="B1" s="210"/>
      <c r="C1" s="67"/>
      <c r="D1" s="211"/>
      <c r="E1" s="212" t="s">
        <v>213</v>
      </c>
      <c r="F1" s="213"/>
      <c r="G1" s="214"/>
      <c r="H1" s="215"/>
    </row>
    <row r="2" spans="1:8" ht="13.5" thickBot="1" x14ac:dyDescent="0.25">
      <c r="A2" s="217" t="s">
        <v>12</v>
      </c>
      <c r="B2" s="210"/>
      <c r="C2" s="67"/>
      <c r="D2" s="66"/>
      <c r="E2" s="296" t="s">
        <v>208</v>
      </c>
      <c r="F2" s="213"/>
      <c r="G2" s="218"/>
      <c r="H2" s="219"/>
    </row>
    <row r="3" spans="1:8" ht="13.5" customHeight="1" x14ac:dyDescent="0.2">
      <c r="A3" s="511" t="s">
        <v>11</v>
      </c>
      <c r="B3" s="512"/>
      <c r="C3" s="512"/>
      <c r="D3" s="220"/>
      <c r="E3" s="513" t="s">
        <v>10</v>
      </c>
      <c r="F3" s="514"/>
      <c r="G3" s="517" t="s">
        <v>9</v>
      </c>
      <c r="H3" s="519" t="s">
        <v>146</v>
      </c>
    </row>
    <row r="4" spans="1:8" ht="13.5" customHeight="1" thickBot="1" x14ac:dyDescent="0.25">
      <c r="A4" s="221" t="s">
        <v>8</v>
      </c>
      <c r="B4" s="222" t="s">
        <v>147</v>
      </c>
      <c r="C4" s="222" t="s">
        <v>6</v>
      </c>
      <c r="D4" s="222" t="s">
        <v>5</v>
      </c>
      <c r="E4" s="515"/>
      <c r="F4" s="516"/>
      <c r="G4" s="518"/>
      <c r="H4" s="520"/>
    </row>
    <row r="5" spans="1:8" ht="12.75" customHeight="1" x14ac:dyDescent="0.2">
      <c r="A5" s="223"/>
      <c r="B5" s="224"/>
      <c r="C5" s="224"/>
      <c r="D5" s="225"/>
      <c r="E5" s="226"/>
      <c r="F5" s="227"/>
      <c r="G5" s="228"/>
      <c r="H5" s="229"/>
    </row>
    <row r="6" spans="1:8" s="301" customFormat="1" collapsed="1" x14ac:dyDescent="0.2">
      <c r="A6" s="298"/>
      <c r="B6" s="72" t="s">
        <v>14</v>
      </c>
      <c r="C6" s="73"/>
      <c r="D6" s="74"/>
      <c r="E6" s="75" t="s">
        <v>263</v>
      </c>
      <c r="F6" s="234"/>
      <c r="G6" s="299"/>
      <c r="H6" s="300"/>
    </row>
    <row r="7" spans="1:8" s="266" customFormat="1" x14ac:dyDescent="0.2">
      <c r="A7" s="185">
        <f>MAX(A$1:A6)+1</f>
        <v>1</v>
      </c>
      <c r="B7" s="248"/>
      <c r="C7" s="55" t="s">
        <v>20</v>
      </c>
      <c r="D7" s="302"/>
      <c r="E7" s="251" t="s">
        <v>21</v>
      </c>
      <c r="F7" s="251"/>
      <c r="G7" s="53" t="s">
        <v>0</v>
      </c>
      <c r="H7" s="295">
        <v>38</v>
      </c>
    </row>
    <row r="8" spans="1:8" s="266" customFormat="1" x14ac:dyDescent="0.2">
      <c r="A8" s="286"/>
      <c r="B8" s="256"/>
      <c r="C8" s="303"/>
      <c r="D8" s="304" t="s">
        <v>22</v>
      </c>
      <c r="E8" s="259" t="s">
        <v>23</v>
      </c>
      <c r="F8" s="259"/>
      <c r="G8" s="281" t="s">
        <v>0</v>
      </c>
      <c r="H8" s="293">
        <v>38</v>
      </c>
    </row>
    <row r="9" spans="1:8" s="266" customFormat="1" x14ac:dyDescent="0.2">
      <c r="A9" s="286"/>
      <c r="B9" s="256"/>
      <c r="C9" s="303"/>
      <c r="D9" s="304"/>
      <c r="E9" s="245" t="s">
        <v>214</v>
      </c>
      <c r="F9" s="272">
        <v>1.75</v>
      </c>
      <c r="G9" s="281"/>
      <c r="H9" s="293"/>
    </row>
    <row r="10" spans="1:8" ht="12.75" customHeight="1" x14ac:dyDescent="0.2">
      <c r="A10" s="19"/>
      <c r="B10" s="18"/>
      <c r="C10" s="18"/>
      <c r="D10" s="305"/>
      <c r="E10" s="245" t="s">
        <v>215</v>
      </c>
      <c r="F10" s="306">
        <v>36.229999999999997</v>
      </c>
      <c r="G10" s="307"/>
      <c r="H10" s="292"/>
    </row>
    <row r="11" spans="1:8" ht="12.75" customHeight="1" x14ac:dyDescent="0.2">
      <c r="A11" s="19"/>
      <c r="B11" s="18"/>
      <c r="C11" s="18"/>
      <c r="D11" s="305"/>
      <c r="E11" s="245"/>
      <c r="F11" s="308">
        <f>SUM(F9:F10)</f>
        <v>37.979999999999997</v>
      </c>
      <c r="G11" s="307"/>
      <c r="H11" s="292"/>
    </row>
    <row r="12" spans="1:8" ht="12.75" customHeight="1" x14ac:dyDescent="0.2">
      <c r="A12" s="19"/>
      <c r="B12" s="18"/>
      <c r="C12" s="18"/>
      <c r="D12" s="305"/>
      <c r="E12" s="245"/>
      <c r="F12" s="308"/>
      <c r="G12" s="307"/>
      <c r="H12" s="292"/>
    </row>
    <row r="13" spans="1:8" s="266" customFormat="1" x14ac:dyDescent="0.2">
      <c r="A13" s="185">
        <f>MAX(A$1:A10)+1</f>
        <v>2</v>
      </c>
      <c r="B13" s="248"/>
      <c r="C13" s="55" t="s">
        <v>216</v>
      </c>
      <c r="D13" s="302"/>
      <c r="E13" s="251" t="s">
        <v>217</v>
      </c>
      <c r="F13" s="251"/>
      <c r="G13" s="53" t="s">
        <v>0</v>
      </c>
      <c r="H13" s="295">
        <v>38</v>
      </c>
    </row>
    <row r="14" spans="1:8" s="266" customFormat="1" x14ac:dyDescent="0.2">
      <c r="A14" s="286"/>
      <c r="B14" s="256"/>
      <c r="C14" s="303"/>
      <c r="D14" s="304" t="s">
        <v>218</v>
      </c>
      <c r="E14" s="259" t="s">
        <v>219</v>
      </c>
      <c r="F14" s="259"/>
      <c r="G14" s="281" t="s">
        <v>0</v>
      </c>
      <c r="H14" s="293">
        <v>38</v>
      </c>
    </row>
    <row r="15" spans="1:8" s="266" customFormat="1" x14ac:dyDescent="0.2">
      <c r="A15" s="286"/>
      <c r="B15" s="256"/>
      <c r="C15" s="303"/>
      <c r="D15" s="304"/>
      <c r="E15" s="245" t="s">
        <v>214</v>
      </c>
      <c r="F15" s="272">
        <v>1.75</v>
      </c>
      <c r="G15" s="281"/>
      <c r="H15" s="293"/>
    </row>
    <row r="16" spans="1:8" ht="12.75" customHeight="1" x14ac:dyDescent="0.2">
      <c r="A16" s="19"/>
      <c r="B16" s="18"/>
      <c r="C16" s="18"/>
      <c r="D16" s="305"/>
      <c r="E16" s="245" t="s">
        <v>215</v>
      </c>
      <c r="F16" s="306">
        <v>36.229999999999997</v>
      </c>
      <c r="G16" s="307"/>
      <c r="H16" s="292"/>
    </row>
    <row r="17" spans="1:8" ht="12.75" customHeight="1" x14ac:dyDescent="0.2">
      <c r="A17" s="19"/>
      <c r="B17" s="18"/>
      <c r="C17" s="18"/>
      <c r="D17" s="305"/>
      <c r="E17" s="245"/>
      <c r="F17" s="308">
        <f>SUM(F15:F16)</f>
        <v>37.979999999999997</v>
      </c>
      <c r="G17" s="307"/>
      <c r="H17" s="292"/>
    </row>
    <row r="18" spans="1:8" ht="12.75" customHeight="1" x14ac:dyDescent="0.2">
      <c r="A18" s="19"/>
      <c r="B18" s="18"/>
      <c r="C18" s="18"/>
      <c r="D18" s="305"/>
      <c r="E18" s="309"/>
      <c r="F18" s="308"/>
      <c r="G18" s="307"/>
      <c r="H18" s="292"/>
    </row>
    <row r="19" spans="1:8" ht="25.5" x14ac:dyDescent="0.2">
      <c r="A19" s="230"/>
      <c r="B19" s="231" t="s">
        <v>148</v>
      </c>
      <c r="C19" s="232"/>
      <c r="D19" s="233"/>
      <c r="E19" s="234" t="s">
        <v>149</v>
      </c>
      <c r="F19" s="235"/>
      <c r="G19" s="53"/>
      <c r="H19" s="236"/>
    </row>
    <row r="20" spans="1:8" x14ac:dyDescent="0.2">
      <c r="A20" s="19"/>
      <c r="B20" s="18"/>
      <c r="C20" s="18"/>
      <c r="D20" s="18"/>
      <c r="E20" s="59"/>
      <c r="F20" s="310"/>
      <c r="G20" s="18"/>
      <c r="H20" s="323"/>
    </row>
    <row r="21" spans="1:8" s="266" customFormat="1" ht="12.75" customHeight="1" x14ac:dyDescent="0.25">
      <c r="A21" s="185">
        <f>MAX(A$1:A20)+1</f>
        <v>3</v>
      </c>
      <c r="B21" s="311"/>
      <c r="C21" s="238" t="s">
        <v>220</v>
      </c>
      <c r="D21" s="238"/>
      <c r="E21" s="239" t="s">
        <v>221</v>
      </c>
      <c r="F21" s="239"/>
      <c r="G21" s="312" t="s">
        <v>106</v>
      </c>
      <c r="H21" s="240">
        <v>37</v>
      </c>
    </row>
    <row r="22" spans="1:8" s="266" customFormat="1" ht="25.5" x14ac:dyDescent="0.25">
      <c r="A22" s="286"/>
      <c r="B22" s="311"/>
      <c r="C22" s="241"/>
      <c r="D22" s="242" t="s">
        <v>222</v>
      </c>
      <c r="E22" s="243" t="s">
        <v>223</v>
      </c>
      <c r="F22" s="243"/>
      <c r="G22" s="313" t="s">
        <v>106</v>
      </c>
      <c r="H22" s="236">
        <v>37</v>
      </c>
    </row>
    <row r="23" spans="1:8" x14ac:dyDescent="0.2">
      <c r="A23" s="185"/>
      <c r="B23" s="18"/>
      <c r="C23" s="56"/>
      <c r="D23" s="244"/>
      <c r="E23" s="245" t="s">
        <v>224</v>
      </c>
      <c r="F23" s="246">
        <v>20</v>
      </c>
      <c r="G23" s="18"/>
      <c r="H23" s="323"/>
    </row>
    <row r="24" spans="1:8" x14ac:dyDescent="0.2">
      <c r="A24" s="185"/>
      <c r="B24" s="18"/>
      <c r="C24" s="56"/>
      <c r="D24" s="244"/>
      <c r="E24" s="245" t="s">
        <v>225</v>
      </c>
      <c r="F24" s="247">
        <v>17</v>
      </c>
      <c r="G24" s="18"/>
      <c r="H24" s="323"/>
    </row>
    <row r="25" spans="1:8" x14ac:dyDescent="0.2">
      <c r="A25" s="185"/>
      <c r="B25" s="18"/>
      <c r="C25" s="56"/>
      <c r="D25" s="244"/>
      <c r="E25" s="245"/>
      <c r="F25" s="314">
        <f>SUM(F23:F24)</f>
        <v>37</v>
      </c>
      <c r="G25" s="18"/>
      <c r="H25" s="323"/>
    </row>
    <row r="26" spans="1:8" s="266" customFormat="1" ht="15.75" x14ac:dyDescent="0.25">
      <c r="A26" s="286"/>
      <c r="B26" s="311"/>
      <c r="C26" s="241"/>
      <c r="D26" s="242"/>
      <c r="E26" s="243"/>
      <c r="F26" s="243"/>
      <c r="G26" s="313"/>
      <c r="H26" s="324"/>
    </row>
    <row r="27" spans="1:8" x14ac:dyDescent="0.2">
      <c r="A27" s="185">
        <f>MAX(A$1:A26)+1</f>
        <v>4</v>
      </c>
      <c r="B27" s="237"/>
      <c r="C27" s="238" t="s">
        <v>150</v>
      </c>
      <c r="D27" s="238"/>
      <c r="E27" s="239" t="s">
        <v>151</v>
      </c>
      <c r="F27" s="239"/>
      <c r="G27" s="312" t="s">
        <v>106</v>
      </c>
      <c r="H27" s="240">
        <v>130</v>
      </c>
    </row>
    <row r="28" spans="1:8" ht="25.5" x14ac:dyDescent="0.2">
      <c r="A28" s="185"/>
      <c r="B28" s="237"/>
      <c r="C28" s="241"/>
      <c r="D28" s="242" t="s">
        <v>152</v>
      </c>
      <c r="E28" s="243" t="s">
        <v>153</v>
      </c>
      <c r="F28" s="243"/>
      <c r="G28" s="313" t="s">
        <v>106</v>
      </c>
      <c r="H28" s="236">
        <v>130</v>
      </c>
    </row>
    <row r="29" spans="1:8" x14ac:dyDescent="0.2">
      <c r="A29" s="185"/>
      <c r="B29" s="18"/>
      <c r="C29" s="56"/>
      <c r="D29" s="244"/>
      <c r="E29" s="245" t="s">
        <v>154</v>
      </c>
      <c r="F29" s="246">
        <v>122</v>
      </c>
      <c r="G29" s="18"/>
      <c r="H29" s="323"/>
    </row>
    <row r="30" spans="1:8" x14ac:dyDescent="0.2">
      <c r="A30" s="185"/>
      <c r="B30" s="18"/>
      <c r="C30" s="56"/>
      <c r="D30" s="244"/>
      <c r="E30" s="245" t="s">
        <v>224</v>
      </c>
      <c r="F30" s="247">
        <v>8</v>
      </c>
      <c r="G30" s="18"/>
      <c r="H30" s="323"/>
    </row>
    <row r="31" spans="1:8" x14ac:dyDescent="0.2">
      <c r="A31" s="185"/>
      <c r="B31" s="18"/>
      <c r="C31" s="56"/>
      <c r="D31" s="244"/>
      <c r="E31" s="245"/>
      <c r="F31" s="314">
        <f>SUM(F29:F30)</f>
        <v>130</v>
      </c>
      <c r="G31" s="18"/>
      <c r="H31" s="323"/>
    </row>
    <row r="32" spans="1:8" x14ac:dyDescent="0.2">
      <c r="A32" s="185"/>
      <c r="B32" s="18"/>
      <c r="C32" s="56"/>
      <c r="D32" s="244"/>
      <c r="E32" s="245"/>
      <c r="F32" s="314"/>
      <c r="G32" s="18"/>
      <c r="H32" s="323"/>
    </row>
    <row r="33" spans="1:8" s="254" customFormat="1" ht="25.5" x14ac:dyDescent="0.2">
      <c r="A33" s="185">
        <f>MAX(A$1:A32)+1</f>
        <v>5</v>
      </c>
      <c r="B33" s="248"/>
      <c r="C33" s="249">
        <v>91011202</v>
      </c>
      <c r="D33" s="250"/>
      <c r="E33" s="251" t="s">
        <v>155</v>
      </c>
      <c r="F33" s="251"/>
      <c r="G33" s="53" t="s">
        <v>68</v>
      </c>
      <c r="H33" s="295">
        <v>7</v>
      </c>
    </row>
    <row r="34" spans="1:8" s="254" customFormat="1" ht="25.5" x14ac:dyDescent="0.2">
      <c r="A34" s="255"/>
      <c r="B34" s="256"/>
      <c r="C34" s="257"/>
      <c r="D34" s="258">
        <v>9101120201</v>
      </c>
      <c r="E34" s="259" t="s">
        <v>156</v>
      </c>
      <c r="F34" s="259"/>
      <c r="G34" s="281" t="s">
        <v>68</v>
      </c>
      <c r="H34" s="293">
        <v>7</v>
      </c>
    </row>
    <row r="35" spans="1:8" s="266" customFormat="1" x14ac:dyDescent="0.2">
      <c r="A35" s="262"/>
      <c r="B35" s="263"/>
      <c r="C35" s="264"/>
      <c r="D35" s="265"/>
      <c r="E35" s="245" t="s">
        <v>226</v>
      </c>
      <c r="F35" s="272">
        <v>7</v>
      </c>
      <c r="G35" s="305"/>
      <c r="H35" s="292"/>
    </row>
    <row r="36" spans="1:8" s="266" customFormat="1" x14ac:dyDescent="0.2">
      <c r="A36" s="262"/>
      <c r="B36" s="263"/>
      <c r="C36" s="264"/>
      <c r="D36" s="265"/>
      <c r="E36" s="315"/>
      <c r="F36" s="282"/>
      <c r="G36" s="305"/>
      <c r="H36" s="292"/>
    </row>
    <row r="37" spans="1:8" s="254" customFormat="1" x14ac:dyDescent="0.2">
      <c r="A37" s="185">
        <f>MAX(A$1:A36)+1</f>
        <v>6</v>
      </c>
      <c r="B37" s="248"/>
      <c r="C37" s="249">
        <v>91021302</v>
      </c>
      <c r="D37" s="250"/>
      <c r="E37" s="251" t="s">
        <v>227</v>
      </c>
      <c r="F37" s="251"/>
      <c r="G37" s="53" t="s">
        <v>106</v>
      </c>
      <c r="H37" s="295">
        <v>85</v>
      </c>
    </row>
    <row r="38" spans="1:8" s="254" customFormat="1" x14ac:dyDescent="0.2">
      <c r="A38" s="255"/>
      <c r="B38" s="256"/>
      <c r="C38" s="257"/>
      <c r="D38" s="258">
        <v>9102130204</v>
      </c>
      <c r="E38" s="259" t="s">
        <v>228</v>
      </c>
      <c r="F38" s="259"/>
      <c r="G38" s="281" t="s">
        <v>106</v>
      </c>
      <c r="H38" s="236">
        <v>85</v>
      </c>
    </row>
    <row r="39" spans="1:8" x14ac:dyDescent="0.2">
      <c r="A39" s="262"/>
      <c r="B39" s="263"/>
      <c r="C39" s="264"/>
      <c r="D39" s="265"/>
      <c r="E39" s="245" t="s">
        <v>229</v>
      </c>
      <c r="F39" s="246">
        <v>85</v>
      </c>
      <c r="G39" s="305"/>
      <c r="H39" s="292"/>
    </row>
    <row r="40" spans="1:8" s="266" customFormat="1" x14ac:dyDescent="0.2">
      <c r="A40" s="185"/>
      <c r="B40" s="237"/>
      <c r="C40" s="267"/>
      <c r="D40" s="267"/>
      <c r="E40" s="268"/>
      <c r="F40" s="314"/>
      <c r="G40" s="18"/>
      <c r="H40" s="240"/>
    </row>
    <row r="41" spans="1:8" s="254" customFormat="1" x14ac:dyDescent="0.2">
      <c r="A41" s="185">
        <f>MAX(A$1:A40)+1</f>
        <v>7</v>
      </c>
      <c r="B41" s="248"/>
      <c r="C41" s="249">
        <v>91080101</v>
      </c>
      <c r="D41" s="250"/>
      <c r="E41" s="251" t="s">
        <v>157</v>
      </c>
      <c r="F41" s="251"/>
      <c r="G41" s="53" t="s">
        <v>106</v>
      </c>
      <c r="H41" s="240">
        <v>415</v>
      </c>
    </row>
    <row r="42" spans="1:8" s="254" customFormat="1" x14ac:dyDescent="0.2">
      <c r="A42" s="255"/>
      <c r="B42" s="256"/>
      <c r="C42" s="257"/>
      <c r="D42" s="258">
        <v>9108010102</v>
      </c>
      <c r="E42" s="259" t="s">
        <v>158</v>
      </c>
      <c r="F42" s="259"/>
      <c r="G42" s="281" t="s">
        <v>106</v>
      </c>
      <c r="H42" s="236">
        <v>410</v>
      </c>
    </row>
    <row r="43" spans="1:8" s="266" customFormat="1" x14ac:dyDescent="0.2">
      <c r="A43" s="269"/>
      <c r="B43" s="270"/>
      <c r="C43" s="270"/>
      <c r="D43" s="270"/>
      <c r="E43" s="245" t="s">
        <v>160</v>
      </c>
      <c r="F43" s="246">
        <v>20</v>
      </c>
      <c r="G43" s="270"/>
      <c r="H43" s="236"/>
    </row>
    <row r="44" spans="1:8" s="266" customFormat="1" x14ac:dyDescent="0.2">
      <c r="A44" s="269"/>
      <c r="B44" s="270"/>
      <c r="C44" s="270"/>
      <c r="D44" s="270"/>
      <c r="E44" s="245" t="s">
        <v>159</v>
      </c>
      <c r="F44" s="246">
        <v>240</v>
      </c>
      <c r="G44" s="271"/>
      <c r="H44" s="236"/>
    </row>
    <row r="45" spans="1:8" s="266" customFormat="1" x14ac:dyDescent="0.2">
      <c r="A45" s="269"/>
      <c r="B45" s="270"/>
      <c r="C45" s="270"/>
      <c r="D45" s="270"/>
      <c r="E45" s="245" t="s">
        <v>230</v>
      </c>
      <c r="F45" s="246">
        <v>35</v>
      </c>
      <c r="G45" s="271"/>
      <c r="H45" s="236"/>
    </row>
    <row r="46" spans="1:8" s="266" customFormat="1" x14ac:dyDescent="0.2">
      <c r="A46" s="269"/>
      <c r="B46" s="270"/>
      <c r="C46" s="270"/>
      <c r="D46" s="270"/>
      <c r="E46" s="245" t="s">
        <v>231</v>
      </c>
      <c r="F46" s="246">
        <v>20</v>
      </c>
      <c r="G46" s="271"/>
      <c r="H46" s="236"/>
    </row>
    <row r="47" spans="1:8" s="266" customFormat="1" x14ac:dyDescent="0.2">
      <c r="A47" s="269"/>
      <c r="B47" s="270"/>
      <c r="C47" s="270"/>
      <c r="D47" s="270"/>
      <c r="E47" s="245" t="s">
        <v>232</v>
      </c>
      <c r="F47" s="246">
        <v>50</v>
      </c>
      <c r="G47" s="271"/>
      <c r="H47" s="236"/>
    </row>
    <row r="48" spans="1:8" s="266" customFormat="1" x14ac:dyDescent="0.2">
      <c r="A48" s="269"/>
      <c r="B48" s="270"/>
      <c r="C48" s="270"/>
      <c r="D48" s="270"/>
      <c r="E48" s="245" t="s">
        <v>161</v>
      </c>
      <c r="F48" s="247">
        <v>45</v>
      </c>
      <c r="G48" s="271"/>
      <c r="H48" s="236"/>
    </row>
    <row r="49" spans="1:8" s="266" customFormat="1" x14ac:dyDescent="0.2">
      <c r="A49" s="269"/>
      <c r="B49" s="270"/>
      <c r="C49" s="270"/>
      <c r="D49" s="270"/>
      <c r="E49" s="273"/>
      <c r="F49" s="314">
        <f>SUM(F43:F48)</f>
        <v>410</v>
      </c>
      <c r="G49" s="270"/>
      <c r="H49" s="294"/>
    </row>
    <row r="50" spans="1:8" s="266" customFormat="1" x14ac:dyDescent="0.2">
      <c r="A50" s="286"/>
      <c r="B50" s="256"/>
      <c r="C50" s="257"/>
      <c r="D50" s="258">
        <v>9108010108</v>
      </c>
      <c r="E50" s="259" t="s">
        <v>233</v>
      </c>
      <c r="F50" s="259"/>
      <c r="G50" s="281" t="s">
        <v>106</v>
      </c>
      <c r="H50" s="325">
        <v>5</v>
      </c>
    </row>
    <row r="51" spans="1:8" s="254" customFormat="1" x14ac:dyDescent="0.2">
      <c r="A51" s="283"/>
      <c r="B51" s="256"/>
      <c r="C51" s="257"/>
      <c r="D51" s="258"/>
      <c r="E51" s="245" t="s">
        <v>234</v>
      </c>
      <c r="F51" s="246">
        <v>5</v>
      </c>
      <c r="G51" s="281"/>
      <c r="H51" s="236"/>
    </row>
    <row r="52" spans="1:8" s="266" customFormat="1" x14ac:dyDescent="0.2">
      <c r="A52" s="269"/>
      <c r="B52" s="270"/>
      <c r="C52" s="270"/>
      <c r="D52" s="270"/>
      <c r="E52" s="273"/>
      <c r="F52" s="314"/>
      <c r="G52" s="270"/>
      <c r="H52" s="294"/>
    </row>
    <row r="53" spans="1:8" s="266" customFormat="1" x14ac:dyDescent="0.2">
      <c r="A53" s="185">
        <f>MAX(A$1:A52)+1</f>
        <v>8</v>
      </c>
      <c r="B53" s="248"/>
      <c r="C53" s="249">
        <v>91080108</v>
      </c>
      <c r="D53" s="250"/>
      <c r="E53" s="251" t="s">
        <v>235</v>
      </c>
      <c r="F53" s="251"/>
      <c r="G53" s="53" t="s">
        <v>106</v>
      </c>
      <c r="H53" s="240">
        <v>5</v>
      </c>
    </row>
    <row r="54" spans="1:8" s="266" customFormat="1" x14ac:dyDescent="0.2">
      <c r="A54" s="286"/>
      <c r="B54" s="256"/>
      <c r="C54" s="257"/>
      <c r="D54" s="258">
        <v>9108010811</v>
      </c>
      <c r="E54" s="259" t="s">
        <v>236</v>
      </c>
      <c r="F54" s="259"/>
      <c r="G54" s="281" t="s">
        <v>106</v>
      </c>
      <c r="H54" s="236">
        <v>5</v>
      </c>
    </row>
    <row r="55" spans="1:8" s="266" customFormat="1" ht="38.25" x14ac:dyDescent="0.2">
      <c r="A55" s="286"/>
      <c r="B55" s="256"/>
      <c r="C55" s="257"/>
      <c r="D55" s="258"/>
      <c r="E55" s="245" t="s">
        <v>237</v>
      </c>
      <c r="F55" s="272">
        <v>5</v>
      </c>
      <c r="G55" s="281"/>
      <c r="H55" s="324"/>
    </row>
    <row r="56" spans="1:8" s="266" customFormat="1" x14ac:dyDescent="0.2">
      <c r="A56" s="286"/>
      <c r="B56" s="256"/>
      <c r="C56" s="257"/>
      <c r="D56" s="258"/>
      <c r="E56" s="259"/>
      <c r="F56" s="316"/>
      <c r="G56" s="281"/>
      <c r="H56" s="324"/>
    </row>
    <row r="57" spans="1:8" s="254" customFormat="1" ht="25.5" x14ac:dyDescent="0.2">
      <c r="A57" s="185">
        <f>MAX(A$1:A56)+1</f>
        <v>9</v>
      </c>
      <c r="B57" s="248"/>
      <c r="C57" s="249">
        <v>91100111</v>
      </c>
      <c r="D57" s="250"/>
      <c r="E57" s="251" t="s">
        <v>162</v>
      </c>
      <c r="F57" s="251"/>
      <c r="G57" s="53" t="s">
        <v>68</v>
      </c>
      <c r="H57" s="240">
        <v>24</v>
      </c>
    </row>
    <row r="58" spans="1:8" s="254" customFormat="1" ht="25.5" x14ac:dyDescent="0.2">
      <c r="A58" s="255"/>
      <c r="B58" s="256"/>
      <c r="C58" s="257"/>
      <c r="D58" s="258">
        <v>9110011105</v>
      </c>
      <c r="E58" s="259" t="s">
        <v>163</v>
      </c>
      <c r="F58" s="259"/>
      <c r="G58" s="281" t="s">
        <v>68</v>
      </c>
      <c r="H58" s="293">
        <v>2</v>
      </c>
    </row>
    <row r="59" spans="1:8" s="266" customFormat="1" x14ac:dyDescent="0.2">
      <c r="A59" s="269"/>
      <c r="B59" s="270"/>
      <c r="C59" s="271"/>
      <c r="D59" s="270"/>
      <c r="E59" s="245" t="s">
        <v>164</v>
      </c>
      <c r="F59" s="272">
        <v>2</v>
      </c>
      <c r="G59" s="270"/>
      <c r="H59" s="326"/>
    </row>
    <row r="60" spans="1:8" s="266" customFormat="1" x14ac:dyDescent="0.2">
      <c r="A60" s="269"/>
      <c r="B60" s="270"/>
      <c r="C60" s="271"/>
      <c r="D60" s="270"/>
      <c r="E60" s="245"/>
      <c r="F60" s="282"/>
      <c r="G60" s="270"/>
      <c r="H60" s="326"/>
    </row>
    <row r="61" spans="1:8" s="254" customFormat="1" ht="25.5" x14ac:dyDescent="0.2">
      <c r="A61" s="255"/>
      <c r="B61" s="256"/>
      <c r="C61" s="257"/>
      <c r="D61" s="258">
        <v>9110011106</v>
      </c>
      <c r="E61" s="259" t="s">
        <v>165</v>
      </c>
      <c r="F61" s="259"/>
      <c r="G61" s="281" t="s">
        <v>68</v>
      </c>
      <c r="H61" s="236">
        <v>22</v>
      </c>
    </row>
    <row r="62" spans="1:8" s="266" customFormat="1" x14ac:dyDescent="0.2">
      <c r="A62" s="269"/>
      <c r="B62" s="270"/>
      <c r="C62" s="271"/>
      <c r="D62" s="270"/>
      <c r="E62" s="245" t="s">
        <v>166</v>
      </c>
      <c r="F62" s="246">
        <v>20</v>
      </c>
      <c r="G62" s="270"/>
      <c r="H62" s="294"/>
    </row>
    <row r="63" spans="1:8" s="266" customFormat="1" x14ac:dyDescent="0.2">
      <c r="A63" s="269"/>
      <c r="B63" s="270"/>
      <c r="C63" s="271"/>
      <c r="D63" s="270"/>
      <c r="E63" s="245" t="s">
        <v>167</v>
      </c>
      <c r="F63" s="247">
        <v>2</v>
      </c>
      <c r="G63" s="270"/>
      <c r="H63" s="294"/>
    </row>
    <row r="64" spans="1:8" s="266" customFormat="1" x14ac:dyDescent="0.2">
      <c r="A64" s="269"/>
      <c r="B64" s="270"/>
      <c r="C64" s="271"/>
      <c r="D64" s="271"/>
      <c r="E64" s="245"/>
      <c r="F64" s="314">
        <f>SUM(F62:F63)</f>
        <v>22</v>
      </c>
      <c r="G64" s="270"/>
      <c r="H64" s="294"/>
    </row>
    <row r="65" spans="1:8" s="266" customFormat="1" x14ac:dyDescent="0.2">
      <c r="A65" s="269"/>
      <c r="B65" s="270"/>
      <c r="C65" s="271"/>
      <c r="D65" s="271"/>
      <c r="E65" s="245"/>
      <c r="F65" s="314"/>
      <c r="G65" s="270"/>
      <c r="H65" s="294"/>
    </row>
    <row r="66" spans="1:8" s="254" customFormat="1" ht="25.5" x14ac:dyDescent="0.2">
      <c r="A66" s="185">
        <f>MAX(A$1:A65)+1</f>
        <v>10</v>
      </c>
      <c r="B66" s="248"/>
      <c r="C66" s="249">
        <v>91110101</v>
      </c>
      <c r="D66" s="250"/>
      <c r="E66" s="251" t="s">
        <v>238</v>
      </c>
      <c r="F66" s="251"/>
      <c r="G66" s="53" t="s">
        <v>68</v>
      </c>
      <c r="H66" s="295">
        <v>7</v>
      </c>
    </row>
    <row r="67" spans="1:8" s="254" customFormat="1" ht="25.5" x14ac:dyDescent="0.2">
      <c r="A67" s="255"/>
      <c r="B67" s="256"/>
      <c r="C67" s="257"/>
      <c r="D67" s="258">
        <v>9111010103</v>
      </c>
      <c r="E67" s="259" t="s">
        <v>239</v>
      </c>
      <c r="F67" s="259"/>
      <c r="G67" s="281" t="s">
        <v>68</v>
      </c>
      <c r="H67" s="293">
        <v>7</v>
      </c>
    </row>
    <row r="68" spans="1:8" s="254" customFormat="1" x14ac:dyDescent="0.2">
      <c r="A68" s="255"/>
      <c r="B68" s="256"/>
      <c r="C68" s="257"/>
      <c r="D68" s="258"/>
      <c r="E68" s="245" t="s">
        <v>240</v>
      </c>
      <c r="F68" s="272">
        <v>5</v>
      </c>
      <c r="G68" s="281"/>
      <c r="H68" s="293"/>
    </row>
    <row r="69" spans="1:8" s="254" customFormat="1" x14ac:dyDescent="0.2">
      <c r="A69" s="255"/>
      <c r="B69" s="256"/>
      <c r="C69" s="257"/>
      <c r="D69" s="258"/>
      <c r="E69" s="245" t="s">
        <v>241</v>
      </c>
      <c r="F69" s="274">
        <v>2</v>
      </c>
      <c r="G69" s="281"/>
      <c r="H69" s="236"/>
    </row>
    <row r="70" spans="1:8" s="254" customFormat="1" x14ac:dyDescent="0.2">
      <c r="A70" s="255"/>
      <c r="B70" s="256"/>
      <c r="C70" s="257"/>
      <c r="D70" s="258"/>
      <c r="E70" s="245"/>
      <c r="F70" s="282">
        <f>SUM(F68:F69)</f>
        <v>7</v>
      </c>
      <c r="G70" s="281"/>
      <c r="H70" s="236"/>
    </row>
    <row r="71" spans="1:8" s="254" customFormat="1" x14ac:dyDescent="0.2">
      <c r="A71" s="255"/>
      <c r="B71" s="256"/>
      <c r="C71" s="257"/>
      <c r="D71" s="258"/>
      <c r="E71" s="245"/>
      <c r="F71" s="282"/>
      <c r="G71" s="281"/>
      <c r="H71" s="236"/>
    </row>
    <row r="72" spans="1:8" s="266" customFormat="1" ht="25.5" x14ac:dyDescent="0.2">
      <c r="A72" s="185">
        <f>MAX(A$1:A68)+1</f>
        <v>11</v>
      </c>
      <c r="B72" s="248"/>
      <c r="C72" s="249">
        <v>91110701</v>
      </c>
      <c r="D72" s="250"/>
      <c r="E72" s="251" t="s">
        <v>242</v>
      </c>
      <c r="F72" s="251"/>
      <c r="G72" s="53" t="s">
        <v>68</v>
      </c>
      <c r="H72" s="240">
        <v>3</v>
      </c>
    </row>
    <row r="73" spans="1:8" s="266" customFormat="1" ht="25.5" x14ac:dyDescent="0.2">
      <c r="A73" s="286"/>
      <c r="B73" s="256"/>
      <c r="C73" s="257"/>
      <c r="D73" s="258">
        <v>9111070103</v>
      </c>
      <c r="E73" s="259" t="s">
        <v>243</v>
      </c>
      <c r="F73" s="259"/>
      <c r="G73" s="281" t="s">
        <v>68</v>
      </c>
      <c r="H73" s="236">
        <v>3</v>
      </c>
    </row>
    <row r="74" spans="1:8" s="254" customFormat="1" x14ac:dyDescent="0.2">
      <c r="A74" s="230"/>
      <c r="B74" s="256"/>
      <c r="C74" s="257"/>
      <c r="D74" s="258"/>
      <c r="E74" s="245" t="s">
        <v>244</v>
      </c>
      <c r="F74" s="272">
        <v>3</v>
      </c>
      <c r="G74" s="281"/>
      <c r="H74" s="236"/>
    </row>
    <row r="75" spans="1:8" s="254" customFormat="1" x14ac:dyDescent="0.2">
      <c r="A75" s="230"/>
      <c r="B75" s="256"/>
      <c r="C75" s="257"/>
      <c r="D75" s="258"/>
      <c r="E75" s="245"/>
      <c r="F75" s="282"/>
      <c r="G75" s="281"/>
      <c r="H75" s="236"/>
    </row>
    <row r="76" spans="1:8" s="266" customFormat="1" ht="25.5" x14ac:dyDescent="0.2">
      <c r="A76" s="185">
        <f>MAX(A$1:A75)+1</f>
        <v>12</v>
      </c>
      <c r="B76" s="248"/>
      <c r="C76" s="249">
        <v>91111104</v>
      </c>
      <c r="D76" s="250"/>
      <c r="E76" s="251" t="s">
        <v>245</v>
      </c>
      <c r="F76" s="251"/>
      <c r="G76" s="53" t="s">
        <v>68</v>
      </c>
      <c r="H76" s="240">
        <v>4</v>
      </c>
    </row>
    <row r="77" spans="1:8" s="266" customFormat="1" ht="25.5" x14ac:dyDescent="0.2">
      <c r="A77" s="286"/>
      <c r="B77" s="256"/>
      <c r="C77" s="257"/>
      <c r="D77" s="258">
        <v>9111110403</v>
      </c>
      <c r="E77" s="259" t="s">
        <v>246</v>
      </c>
      <c r="F77" s="259"/>
      <c r="G77" s="281" t="s">
        <v>68</v>
      </c>
      <c r="H77" s="236">
        <v>4</v>
      </c>
    </row>
    <row r="78" spans="1:8" s="254" customFormat="1" x14ac:dyDescent="0.2">
      <c r="A78" s="230"/>
      <c r="B78" s="256"/>
      <c r="C78" s="257"/>
      <c r="D78" s="258"/>
      <c r="E78" s="245" t="s">
        <v>247</v>
      </c>
      <c r="F78" s="272">
        <v>4</v>
      </c>
      <c r="G78" s="281"/>
      <c r="H78" s="236"/>
    </row>
    <row r="79" spans="1:8" s="254" customFormat="1" ht="12" customHeight="1" x14ac:dyDescent="0.2">
      <c r="A79" s="230"/>
      <c r="B79" s="256"/>
      <c r="C79" s="257"/>
      <c r="D79" s="258"/>
      <c r="E79" s="245"/>
      <c r="F79" s="282"/>
      <c r="G79" s="281"/>
      <c r="H79" s="236"/>
    </row>
    <row r="80" spans="1:8" s="266" customFormat="1" x14ac:dyDescent="0.2">
      <c r="A80" s="185">
        <f>MAX(A$1:A79)+1</f>
        <v>13</v>
      </c>
      <c r="B80" s="248"/>
      <c r="C80" s="249">
        <v>91190102</v>
      </c>
      <c r="D80" s="250"/>
      <c r="E80" s="251" t="s">
        <v>168</v>
      </c>
      <c r="F80" s="251"/>
      <c r="G80" s="53" t="s">
        <v>68</v>
      </c>
      <c r="H80" s="240">
        <v>2</v>
      </c>
    </row>
    <row r="81" spans="1:8" s="266" customFormat="1" x14ac:dyDescent="0.2">
      <c r="A81" s="286"/>
      <c r="B81" s="256"/>
      <c r="C81" s="257"/>
      <c r="D81" s="258">
        <v>9119010201</v>
      </c>
      <c r="E81" s="259" t="s">
        <v>169</v>
      </c>
      <c r="F81" s="259"/>
      <c r="G81" s="281" t="s">
        <v>68</v>
      </c>
      <c r="H81" s="236">
        <v>2</v>
      </c>
    </row>
    <row r="82" spans="1:8" s="266" customFormat="1" ht="38.25" x14ac:dyDescent="0.2">
      <c r="A82" s="286"/>
      <c r="B82" s="256"/>
      <c r="C82" s="257"/>
      <c r="D82" s="258"/>
      <c r="E82" s="245" t="s">
        <v>248</v>
      </c>
      <c r="F82" s="272">
        <v>2</v>
      </c>
      <c r="G82" s="281"/>
      <c r="H82" s="324"/>
    </row>
    <row r="83" spans="1:8" s="266" customFormat="1" x14ac:dyDescent="0.2">
      <c r="A83" s="286"/>
      <c r="B83" s="256"/>
      <c r="C83" s="257"/>
      <c r="D83" s="258"/>
      <c r="E83" s="259"/>
      <c r="F83" s="316"/>
      <c r="G83" s="281"/>
      <c r="H83" s="324"/>
    </row>
    <row r="84" spans="1:8" s="254" customFormat="1" ht="25.5" x14ac:dyDescent="0.2">
      <c r="A84" s="185">
        <f>MAX(A$1:A83)+1</f>
        <v>14</v>
      </c>
      <c r="B84" s="248"/>
      <c r="C84" s="249">
        <v>91200203</v>
      </c>
      <c r="D84" s="250"/>
      <c r="E84" s="251" t="s">
        <v>170</v>
      </c>
      <c r="F84" s="251"/>
      <c r="G84" s="53" t="s">
        <v>68</v>
      </c>
      <c r="H84" s="295">
        <v>39</v>
      </c>
    </row>
    <row r="85" spans="1:8" s="254" customFormat="1" ht="25.5" x14ac:dyDescent="0.2">
      <c r="A85" s="255"/>
      <c r="B85" s="256"/>
      <c r="C85" s="257"/>
      <c r="D85" s="258">
        <v>9120020301</v>
      </c>
      <c r="E85" s="259" t="s">
        <v>171</v>
      </c>
      <c r="F85" s="259"/>
      <c r="G85" s="281" t="s">
        <v>68</v>
      </c>
      <c r="H85" s="293">
        <v>34</v>
      </c>
    </row>
    <row r="86" spans="1:8" s="254" customFormat="1" x14ac:dyDescent="0.2">
      <c r="A86" s="255"/>
      <c r="B86" s="256"/>
      <c r="C86" s="257"/>
      <c r="D86" s="258"/>
      <c r="E86" s="245" t="s">
        <v>249</v>
      </c>
      <c r="F86" s="272">
        <v>34</v>
      </c>
      <c r="G86" s="281"/>
      <c r="H86" s="293"/>
    </row>
    <row r="87" spans="1:8" s="266" customFormat="1" x14ac:dyDescent="0.2">
      <c r="A87" s="286"/>
      <c r="B87" s="256"/>
      <c r="C87" s="257"/>
      <c r="D87" s="258"/>
      <c r="E87" s="245"/>
      <c r="F87" s="282"/>
      <c r="G87" s="281"/>
      <c r="H87" s="293"/>
    </row>
    <row r="88" spans="1:8" s="254" customFormat="1" ht="25.5" x14ac:dyDescent="0.2">
      <c r="A88" s="255"/>
      <c r="B88" s="256"/>
      <c r="C88" s="257"/>
      <c r="D88" s="258">
        <v>9120020304</v>
      </c>
      <c r="E88" s="259" t="s">
        <v>250</v>
      </c>
      <c r="F88" s="259"/>
      <c r="G88" s="281" t="s">
        <v>68</v>
      </c>
      <c r="H88" s="236">
        <v>5</v>
      </c>
    </row>
    <row r="89" spans="1:8" s="254" customFormat="1" x14ac:dyDescent="0.2">
      <c r="A89" s="255"/>
      <c r="B89" s="256"/>
      <c r="C89" s="257"/>
      <c r="D89" s="258"/>
      <c r="E89" s="245" t="s">
        <v>251</v>
      </c>
      <c r="F89" s="272">
        <v>5</v>
      </c>
      <c r="G89" s="281"/>
      <c r="H89" s="236"/>
    </row>
    <row r="90" spans="1:8" s="254" customFormat="1" x14ac:dyDescent="0.2">
      <c r="A90" s="255"/>
      <c r="B90" s="256"/>
      <c r="C90" s="257"/>
      <c r="D90" s="258"/>
      <c r="E90" s="245"/>
      <c r="F90" s="282"/>
      <c r="G90" s="281"/>
      <c r="H90" s="236"/>
    </row>
    <row r="91" spans="1:8" s="266" customFormat="1" ht="25.5" x14ac:dyDescent="0.2">
      <c r="A91" s="185">
        <f>MAX(A$1:A90)+1</f>
        <v>15</v>
      </c>
      <c r="B91" s="248"/>
      <c r="C91" s="249">
        <v>91220201</v>
      </c>
      <c r="D91" s="250"/>
      <c r="E91" s="251" t="s">
        <v>252</v>
      </c>
      <c r="F91" s="251"/>
      <c r="G91" s="53" t="s">
        <v>68</v>
      </c>
      <c r="H91" s="240">
        <v>4</v>
      </c>
    </row>
    <row r="92" spans="1:8" s="266" customFormat="1" ht="25.5" x14ac:dyDescent="0.2">
      <c r="A92" s="286"/>
      <c r="B92" s="256"/>
      <c r="C92" s="257"/>
      <c r="D92" s="258">
        <v>9122020101</v>
      </c>
      <c r="E92" s="259" t="s">
        <v>253</v>
      </c>
      <c r="F92" s="259"/>
      <c r="G92" s="281" t="s">
        <v>68</v>
      </c>
      <c r="H92" s="236">
        <v>4</v>
      </c>
    </row>
    <row r="93" spans="1:8" s="266" customFormat="1" x14ac:dyDescent="0.2">
      <c r="A93" s="286"/>
      <c r="B93" s="256"/>
      <c r="C93" s="257"/>
      <c r="D93" s="258"/>
      <c r="E93" s="245" t="s">
        <v>254</v>
      </c>
      <c r="F93" s="314">
        <v>4</v>
      </c>
      <c r="G93" s="281"/>
      <c r="H93" s="236"/>
    </row>
    <row r="94" spans="1:8" s="266" customFormat="1" x14ac:dyDescent="0.2">
      <c r="A94" s="286"/>
      <c r="B94" s="256"/>
      <c r="C94" s="257"/>
      <c r="D94" s="258"/>
      <c r="E94" s="245"/>
      <c r="F94" s="314"/>
      <c r="G94" s="281"/>
      <c r="H94" s="236"/>
    </row>
    <row r="95" spans="1:8" s="254" customFormat="1" ht="25.5" x14ac:dyDescent="0.2">
      <c r="A95" s="185">
        <f>MAX(A$1:A94)+1</f>
        <v>16</v>
      </c>
      <c r="B95" s="248"/>
      <c r="C95" s="276">
        <v>91220204</v>
      </c>
      <c r="D95" s="277"/>
      <c r="E95" s="278" t="s">
        <v>172</v>
      </c>
      <c r="F95" s="252"/>
      <c r="G95" s="253" t="s">
        <v>106</v>
      </c>
      <c r="H95" s="240">
        <v>180</v>
      </c>
    </row>
    <row r="96" spans="1:8" s="254" customFormat="1" ht="25.5" x14ac:dyDescent="0.2">
      <c r="A96" s="255"/>
      <c r="B96" s="256"/>
      <c r="C96" s="257"/>
      <c r="D96" s="279">
        <v>9122020402</v>
      </c>
      <c r="E96" s="280" t="s">
        <v>173</v>
      </c>
      <c r="F96" s="260"/>
      <c r="G96" s="261" t="s">
        <v>106</v>
      </c>
      <c r="H96" s="236">
        <v>180</v>
      </c>
    </row>
    <row r="97" spans="1:8" s="254" customFormat="1" x14ac:dyDescent="0.2">
      <c r="A97" s="255"/>
      <c r="B97" s="256"/>
      <c r="C97" s="257"/>
      <c r="D97" s="258"/>
      <c r="E97" s="245" t="s">
        <v>174</v>
      </c>
      <c r="F97" s="246">
        <v>180</v>
      </c>
      <c r="G97" s="261"/>
      <c r="H97" s="236"/>
    </row>
    <row r="98" spans="1:8" s="254" customFormat="1" x14ac:dyDescent="0.2">
      <c r="A98" s="255"/>
      <c r="B98" s="256"/>
      <c r="C98" s="257"/>
      <c r="D98" s="258"/>
      <c r="E98" s="259"/>
      <c r="F98" s="275"/>
      <c r="G98" s="261"/>
      <c r="H98" s="236"/>
    </row>
    <row r="99" spans="1:8" s="254" customFormat="1" ht="25.5" x14ac:dyDescent="0.2">
      <c r="A99" s="185">
        <f>MAX(A$1:A98)+1</f>
        <v>17</v>
      </c>
      <c r="B99" s="248"/>
      <c r="C99" s="276">
        <v>91220301</v>
      </c>
      <c r="D99" s="277"/>
      <c r="E99" s="278" t="s">
        <v>175</v>
      </c>
      <c r="F99" s="251"/>
      <c r="G99" s="53" t="s">
        <v>106</v>
      </c>
      <c r="H99" s="295">
        <v>110</v>
      </c>
    </row>
    <row r="100" spans="1:8" s="254" customFormat="1" ht="25.5" x14ac:dyDescent="0.2">
      <c r="A100" s="255"/>
      <c r="B100" s="256"/>
      <c r="C100" s="257"/>
      <c r="D100" s="279">
        <v>9122030101</v>
      </c>
      <c r="E100" s="280" t="s">
        <v>176</v>
      </c>
      <c r="F100" s="259"/>
      <c r="G100" s="281" t="s">
        <v>106</v>
      </c>
      <c r="H100" s="293">
        <v>110</v>
      </c>
    </row>
    <row r="101" spans="1:8" s="254" customFormat="1" x14ac:dyDescent="0.2">
      <c r="A101" s="255"/>
      <c r="B101" s="256"/>
      <c r="C101" s="257"/>
      <c r="D101" s="258"/>
      <c r="E101" s="245" t="s">
        <v>255</v>
      </c>
      <c r="F101" s="282">
        <v>50</v>
      </c>
      <c r="G101" s="281"/>
      <c r="H101" s="293"/>
    </row>
    <row r="102" spans="1:8" s="254" customFormat="1" x14ac:dyDescent="0.2">
      <c r="A102" s="255"/>
      <c r="B102" s="256"/>
      <c r="C102" s="257"/>
      <c r="D102" s="258"/>
      <c r="E102" s="245" t="s">
        <v>177</v>
      </c>
      <c r="F102" s="317">
        <v>60</v>
      </c>
      <c r="G102" s="281"/>
      <c r="H102" s="293"/>
    </row>
    <row r="103" spans="1:8" s="254" customFormat="1" x14ac:dyDescent="0.2">
      <c r="A103" s="255"/>
      <c r="B103" s="256"/>
      <c r="C103" s="257"/>
      <c r="D103" s="258"/>
      <c r="E103" s="245"/>
      <c r="F103" s="282">
        <f>SUM(F101:F102)</f>
        <v>110</v>
      </c>
      <c r="G103" s="281"/>
      <c r="H103" s="293"/>
    </row>
    <row r="104" spans="1:8" s="254" customFormat="1" x14ac:dyDescent="0.2">
      <c r="A104" s="255"/>
      <c r="B104" s="256"/>
      <c r="C104" s="257"/>
      <c r="D104" s="258"/>
      <c r="E104" s="259"/>
      <c r="F104" s="318"/>
      <c r="G104" s="281"/>
      <c r="H104" s="293"/>
    </row>
    <row r="105" spans="1:8" s="254" customFormat="1" ht="25.5" x14ac:dyDescent="0.2">
      <c r="A105" s="185">
        <f>MAX(A$1:A104)+1</f>
        <v>18</v>
      </c>
      <c r="B105" s="248"/>
      <c r="C105" s="249">
        <v>91220501</v>
      </c>
      <c r="D105" s="250"/>
      <c r="E105" s="251" t="s">
        <v>178</v>
      </c>
      <c r="F105" s="251"/>
      <c r="G105" s="53" t="s">
        <v>68</v>
      </c>
      <c r="H105" s="295">
        <v>252</v>
      </c>
    </row>
    <row r="106" spans="1:8" s="254" customFormat="1" ht="25.5" x14ac:dyDescent="0.2">
      <c r="A106" s="255"/>
      <c r="B106" s="256"/>
      <c r="C106" s="257"/>
      <c r="D106" s="258">
        <v>9122050101</v>
      </c>
      <c r="E106" s="259" t="s">
        <v>256</v>
      </c>
      <c r="F106" s="259"/>
      <c r="G106" s="281" t="s">
        <v>68</v>
      </c>
      <c r="H106" s="293">
        <v>46</v>
      </c>
    </row>
    <row r="107" spans="1:8" s="254" customFormat="1" x14ac:dyDescent="0.2">
      <c r="A107" s="283"/>
      <c r="B107" s="256"/>
      <c r="C107" s="284"/>
      <c r="D107" s="258"/>
      <c r="E107" s="245" t="s">
        <v>180</v>
      </c>
      <c r="F107" s="272">
        <v>6</v>
      </c>
      <c r="G107" s="261"/>
      <c r="H107" s="294"/>
    </row>
    <row r="108" spans="1:8" s="254" customFormat="1" x14ac:dyDescent="0.2">
      <c r="A108" s="283"/>
      <c r="B108" s="256"/>
      <c r="C108" s="284"/>
      <c r="D108" s="258"/>
      <c r="E108" s="245" t="s">
        <v>257</v>
      </c>
      <c r="F108" s="282">
        <v>12</v>
      </c>
      <c r="G108" s="281"/>
      <c r="H108" s="326"/>
    </row>
    <row r="109" spans="1:8" s="266" customFormat="1" x14ac:dyDescent="0.2">
      <c r="A109" s="269"/>
      <c r="B109" s="270"/>
      <c r="C109" s="284"/>
      <c r="D109" s="258"/>
      <c r="E109" s="245" t="s">
        <v>258</v>
      </c>
      <c r="F109" s="317">
        <v>28</v>
      </c>
      <c r="G109" s="281"/>
      <c r="H109" s="326"/>
    </row>
    <row r="110" spans="1:8" s="266" customFormat="1" x14ac:dyDescent="0.2">
      <c r="A110" s="269"/>
      <c r="B110" s="270"/>
      <c r="C110" s="284"/>
      <c r="D110" s="258"/>
      <c r="E110" s="245"/>
      <c r="F110" s="282">
        <f>SUM(F107:F109)</f>
        <v>46</v>
      </c>
      <c r="G110" s="281"/>
      <c r="H110" s="326"/>
    </row>
    <row r="111" spans="1:8" s="254" customFormat="1" ht="25.5" x14ac:dyDescent="0.2">
      <c r="A111" s="255"/>
      <c r="B111" s="256"/>
      <c r="C111" s="257"/>
      <c r="D111" s="279">
        <v>9122050104</v>
      </c>
      <c r="E111" s="280" t="s">
        <v>179</v>
      </c>
      <c r="F111" s="260"/>
      <c r="G111" s="261" t="s">
        <v>68</v>
      </c>
      <c r="H111" s="236">
        <v>206</v>
      </c>
    </row>
    <row r="112" spans="1:8" s="266" customFormat="1" x14ac:dyDescent="0.2">
      <c r="A112" s="269"/>
      <c r="B112" s="270"/>
      <c r="C112" s="284"/>
      <c r="D112" s="258"/>
      <c r="E112" s="245" t="s">
        <v>259</v>
      </c>
      <c r="F112" s="272">
        <v>30</v>
      </c>
      <c r="G112" s="261"/>
      <c r="H112" s="294"/>
    </row>
    <row r="113" spans="1:8" s="266" customFormat="1" x14ac:dyDescent="0.2">
      <c r="A113" s="269"/>
      <c r="B113" s="270"/>
      <c r="C113" s="284"/>
      <c r="D113" s="258"/>
      <c r="E113" s="245" t="s">
        <v>181</v>
      </c>
      <c r="F113" s="272">
        <v>110</v>
      </c>
      <c r="G113" s="261"/>
      <c r="H113" s="294"/>
    </row>
    <row r="114" spans="1:8" s="266" customFormat="1" x14ac:dyDescent="0.2">
      <c r="A114" s="269"/>
      <c r="B114" s="270"/>
      <c r="C114" s="284"/>
      <c r="D114" s="258"/>
      <c r="E114" s="245" t="s">
        <v>182</v>
      </c>
      <c r="F114" s="274">
        <v>66</v>
      </c>
      <c r="G114" s="261"/>
      <c r="H114" s="294"/>
    </row>
    <row r="115" spans="1:8" s="266" customFormat="1" x14ac:dyDescent="0.2">
      <c r="A115" s="269"/>
      <c r="B115" s="270"/>
      <c r="C115" s="284"/>
      <c r="D115" s="258"/>
      <c r="E115" s="245"/>
      <c r="F115" s="272">
        <f>SUM(F112:F114)</f>
        <v>206</v>
      </c>
      <c r="G115" s="261"/>
      <c r="H115" s="294"/>
    </row>
    <row r="116" spans="1:8" s="254" customFormat="1" x14ac:dyDescent="0.2">
      <c r="A116" s="255"/>
      <c r="B116" s="256"/>
      <c r="C116" s="257"/>
      <c r="D116" s="258"/>
      <c r="E116" s="259"/>
      <c r="F116" s="318"/>
      <c r="G116" s="281"/>
      <c r="H116" s="293"/>
    </row>
    <row r="117" spans="1:8" s="254" customFormat="1" ht="25.5" x14ac:dyDescent="0.2">
      <c r="A117" s="185">
        <f>MAX(A$1:A116)+1</f>
        <v>19</v>
      </c>
      <c r="B117" s="248"/>
      <c r="C117" s="249">
        <v>91220701</v>
      </c>
      <c r="D117" s="250"/>
      <c r="E117" s="251" t="s">
        <v>183</v>
      </c>
      <c r="F117" s="251"/>
      <c r="G117" s="53" t="s">
        <v>68</v>
      </c>
      <c r="H117" s="295">
        <v>90</v>
      </c>
    </row>
    <row r="118" spans="1:8" s="254" customFormat="1" ht="25.5" x14ac:dyDescent="0.2">
      <c r="A118" s="255"/>
      <c r="B118" s="256"/>
      <c r="C118" s="257"/>
      <c r="D118" s="258">
        <v>9122070101</v>
      </c>
      <c r="E118" s="259" t="s">
        <v>260</v>
      </c>
      <c r="F118" s="259"/>
      <c r="G118" s="281" t="s">
        <v>68</v>
      </c>
      <c r="H118" s="293">
        <v>90</v>
      </c>
    </row>
    <row r="119" spans="1:8" s="266" customFormat="1" x14ac:dyDescent="0.2">
      <c r="A119" s="269"/>
      <c r="B119" s="270"/>
      <c r="C119" s="284"/>
      <c r="D119" s="258"/>
      <c r="E119" s="245" t="s">
        <v>184</v>
      </c>
      <c r="F119" s="282">
        <v>2</v>
      </c>
      <c r="G119" s="281"/>
      <c r="H119" s="326"/>
    </row>
    <row r="120" spans="1:8" s="266" customFormat="1" x14ac:dyDescent="0.2">
      <c r="A120" s="269"/>
      <c r="B120" s="270"/>
      <c r="C120" s="284"/>
      <c r="D120" s="258"/>
      <c r="E120" s="245" t="s">
        <v>185</v>
      </c>
      <c r="F120" s="282">
        <v>15</v>
      </c>
      <c r="G120" s="281"/>
      <c r="H120" s="326"/>
    </row>
    <row r="121" spans="1:8" s="266" customFormat="1" x14ac:dyDescent="0.2">
      <c r="A121" s="269"/>
      <c r="B121" s="270"/>
      <c r="C121" s="284"/>
      <c r="D121" s="258"/>
      <c r="E121" s="245" t="s">
        <v>186</v>
      </c>
      <c r="F121" s="282">
        <v>12</v>
      </c>
      <c r="G121" s="281"/>
      <c r="H121" s="326"/>
    </row>
    <row r="122" spans="1:8" s="266" customFormat="1" x14ac:dyDescent="0.2">
      <c r="A122" s="269"/>
      <c r="B122" s="270"/>
      <c r="C122" s="284"/>
      <c r="D122" s="258"/>
      <c r="E122" s="245" t="s">
        <v>187</v>
      </c>
      <c r="F122" s="282">
        <v>20</v>
      </c>
      <c r="G122" s="281"/>
      <c r="H122" s="326"/>
    </row>
    <row r="123" spans="1:8" s="266" customFormat="1" x14ac:dyDescent="0.2">
      <c r="A123" s="269"/>
      <c r="B123" s="270"/>
      <c r="C123" s="284"/>
      <c r="D123" s="258"/>
      <c r="E123" s="245" t="s">
        <v>188</v>
      </c>
      <c r="F123" s="282">
        <v>15</v>
      </c>
      <c r="G123" s="281"/>
      <c r="H123" s="326"/>
    </row>
    <row r="124" spans="1:8" s="266" customFormat="1" x14ac:dyDescent="0.2">
      <c r="A124" s="269"/>
      <c r="B124" s="270"/>
      <c r="C124" s="284"/>
      <c r="D124" s="258"/>
      <c r="E124" s="245" t="s">
        <v>261</v>
      </c>
      <c r="F124" s="282">
        <v>8</v>
      </c>
      <c r="G124" s="281"/>
      <c r="H124" s="326"/>
    </row>
    <row r="125" spans="1:8" s="266" customFormat="1" x14ac:dyDescent="0.2">
      <c r="A125" s="269"/>
      <c r="B125" s="270"/>
      <c r="C125" s="284"/>
      <c r="D125" s="258"/>
      <c r="E125" s="245" t="s">
        <v>262</v>
      </c>
      <c r="F125" s="282">
        <v>6</v>
      </c>
      <c r="G125" s="281"/>
      <c r="H125" s="326"/>
    </row>
    <row r="126" spans="1:8" s="266" customFormat="1" x14ac:dyDescent="0.2">
      <c r="A126" s="269"/>
      <c r="B126" s="270"/>
      <c r="C126" s="284"/>
      <c r="D126" s="258"/>
      <c r="E126" s="245" t="s">
        <v>189</v>
      </c>
      <c r="F126" s="274">
        <v>16</v>
      </c>
      <c r="G126" s="261"/>
      <c r="H126" s="326"/>
    </row>
    <row r="127" spans="1:8" s="266" customFormat="1" x14ac:dyDescent="0.2">
      <c r="A127" s="269"/>
      <c r="B127" s="270"/>
      <c r="C127" s="257"/>
      <c r="D127" s="258"/>
      <c r="E127" s="259"/>
      <c r="F127" s="318">
        <f>SUM(F119:F126)</f>
        <v>94</v>
      </c>
      <c r="G127" s="281"/>
      <c r="H127" s="326"/>
    </row>
    <row r="128" spans="1:8" s="254" customFormat="1" x14ac:dyDescent="0.2">
      <c r="A128" s="255"/>
      <c r="B128" s="256"/>
      <c r="C128" s="257"/>
      <c r="D128" s="258"/>
      <c r="E128" s="259"/>
      <c r="F128" s="318"/>
      <c r="G128" s="281"/>
      <c r="H128" s="293"/>
    </row>
    <row r="129" spans="1:8" s="254" customFormat="1" ht="25.5" x14ac:dyDescent="0.2">
      <c r="A129" s="185">
        <f>MAX(A$1:A128)+1</f>
        <v>20</v>
      </c>
      <c r="B129" s="248"/>
      <c r="C129" s="249">
        <v>91220702</v>
      </c>
      <c r="D129" s="250"/>
      <c r="E129" s="251" t="s">
        <v>190</v>
      </c>
      <c r="F129" s="251"/>
      <c r="G129" s="53" t="s">
        <v>68</v>
      </c>
      <c r="H129" s="295">
        <v>77</v>
      </c>
    </row>
    <row r="130" spans="1:8" s="254" customFormat="1" ht="25.5" x14ac:dyDescent="0.2">
      <c r="A130" s="255"/>
      <c r="B130" s="256"/>
      <c r="C130" s="257"/>
      <c r="D130" s="258">
        <v>9122070201</v>
      </c>
      <c r="E130" s="259" t="s">
        <v>191</v>
      </c>
      <c r="F130" s="259"/>
      <c r="G130" s="281" t="s">
        <v>68</v>
      </c>
      <c r="H130" s="293">
        <v>77</v>
      </c>
    </row>
    <row r="131" spans="1:8" s="266" customFormat="1" x14ac:dyDescent="0.2">
      <c r="A131" s="269"/>
      <c r="B131" s="270"/>
      <c r="C131" s="284"/>
      <c r="D131" s="258"/>
      <c r="E131" s="245" t="s">
        <v>192</v>
      </c>
      <c r="F131" s="272">
        <v>30</v>
      </c>
      <c r="G131" s="261"/>
      <c r="H131" s="294"/>
    </row>
    <row r="132" spans="1:8" s="266" customFormat="1" x14ac:dyDescent="0.2">
      <c r="A132" s="269"/>
      <c r="B132" s="270"/>
      <c r="C132" s="284"/>
      <c r="D132" s="258"/>
      <c r="E132" s="245" t="s">
        <v>193</v>
      </c>
      <c r="F132" s="272">
        <v>35</v>
      </c>
      <c r="G132" s="261"/>
      <c r="H132" s="294"/>
    </row>
    <row r="133" spans="1:8" s="266" customFormat="1" x14ac:dyDescent="0.2">
      <c r="A133" s="269"/>
      <c r="B133" s="270"/>
      <c r="C133" s="284"/>
      <c r="D133" s="258"/>
      <c r="E133" s="245" t="s">
        <v>194</v>
      </c>
      <c r="F133" s="274">
        <v>12</v>
      </c>
      <c r="G133" s="261"/>
      <c r="H133" s="294"/>
    </row>
    <row r="134" spans="1:8" s="266" customFormat="1" x14ac:dyDescent="0.2">
      <c r="A134" s="269"/>
      <c r="B134" s="270"/>
      <c r="C134" s="257"/>
      <c r="D134" s="258"/>
      <c r="E134" s="259"/>
      <c r="F134" s="285">
        <f>SUM(F131:F133)</f>
        <v>77</v>
      </c>
      <c r="G134" s="261"/>
      <c r="H134" s="294"/>
    </row>
    <row r="135" spans="1:8" s="254" customFormat="1" x14ac:dyDescent="0.2">
      <c r="A135" s="255"/>
      <c r="B135" s="256"/>
      <c r="C135" s="257"/>
      <c r="D135" s="258"/>
      <c r="E135" s="259"/>
      <c r="F135" s="318"/>
      <c r="G135" s="281"/>
      <c r="H135" s="293"/>
    </row>
    <row r="136" spans="1:8" s="254" customFormat="1" ht="15.75" customHeight="1" x14ac:dyDescent="0.2">
      <c r="A136" s="185">
        <f>MAX(A$1:A135)+1</f>
        <v>21</v>
      </c>
      <c r="B136" s="248"/>
      <c r="C136" s="249">
        <v>91220801</v>
      </c>
      <c r="D136" s="250"/>
      <c r="E136" s="251" t="s">
        <v>195</v>
      </c>
      <c r="F136" s="251"/>
      <c r="G136" s="53" t="s">
        <v>68</v>
      </c>
      <c r="H136" s="295">
        <v>16</v>
      </c>
    </row>
    <row r="137" spans="1:8" s="254" customFormat="1" ht="25.5" x14ac:dyDescent="0.2">
      <c r="A137" s="255"/>
      <c r="B137" s="256"/>
      <c r="C137" s="257"/>
      <c r="D137" s="258">
        <v>9122080101</v>
      </c>
      <c r="E137" s="259" t="s">
        <v>196</v>
      </c>
      <c r="F137" s="259"/>
      <c r="G137" s="281" t="s">
        <v>68</v>
      </c>
      <c r="H137" s="293">
        <v>16</v>
      </c>
    </row>
    <row r="138" spans="1:8" s="254" customFormat="1" x14ac:dyDescent="0.2">
      <c r="A138" s="255"/>
      <c r="B138" s="256"/>
      <c r="C138" s="257"/>
      <c r="D138" s="258"/>
      <c r="E138" s="259"/>
      <c r="F138" s="318"/>
      <c r="G138" s="281"/>
      <c r="H138" s="293"/>
    </row>
    <row r="139" spans="1:8" s="254" customFormat="1" ht="25.5" x14ac:dyDescent="0.2">
      <c r="A139" s="185">
        <f>MAX(A$1:A138)+1</f>
        <v>22</v>
      </c>
      <c r="B139" s="248"/>
      <c r="C139" s="249">
        <v>91221001</v>
      </c>
      <c r="D139" s="250"/>
      <c r="E139" s="251" t="s">
        <v>197</v>
      </c>
      <c r="F139" s="251"/>
      <c r="G139" s="53" t="s">
        <v>106</v>
      </c>
      <c r="H139" s="295">
        <v>240</v>
      </c>
    </row>
    <row r="140" spans="1:8" s="254" customFormat="1" ht="25.5" x14ac:dyDescent="0.2">
      <c r="A140" s="255"/>
      <c r="B140" s="256"/>
      <c r="C140" s="257"/>
      <c r="D140" s="258">
        <v>9122100103</v>
      </c>
      <c r="E140" s="259" t="s">
        <v>198</v>
      </c>
      <c r="F140" s="259"/>
      <c r="G140" s="281" t="s">
        <v>106</v>
      </c>
      <c r="H140" s="293">
        <v>240</v>
      </c>
    </row>
    <row r="141" spans="1:8" s="266" customFormat="1" x14ac:dyDescent="0.2">
      <c r="A141" s="269"/>
      <c r="B141" s="270"/>
      <c r="C141" s="284"/>
      <c r="D141" s="258"/>
      <c r="E141" s="245" t="s">
        <v>199</v>
      </c>
      <c r="F141" s="282">
        <v>240</v>
      </c>
      <c r="G141" s="281"/>
      <c r="H141" s="326"/>
    </row>
    <row r="142" spans="1:8" s="266" customFormat="1" x14ac:dyDescent="0.2">
      <c r="A142" s="269"/>
      <c r="B142" s="270"/>
      <c r="C142" s="284"/>
      <c r="D142" s="258"/>
      <c r="E142" s="245"/>
      <c r="F142" s="282"/>
      <c r="G142" s="281"/>
      <c r="H142" s="326"/>
    </row>
    <row r="143" spans="1:8" s="254" customFormat="1" ht="25.5" x14ac:dyDescent="0.2">
      <c r="A143" s="185">
        <f>MAX(A$1:A142)+1</f>
        <v>23</v>
      </c>
      <c r="B143" s="248"/>
      <c r="C143" s="249">
        <v>91221102</v>
      </c>
      <c r="D143" s="250"/>
      <c r="E143" s="251" t="s">
        <v>200</v>
      </c>
      <c r="F143" s="251"/>
      <c r="G143" s="53" t="s">
        <v>106</v>
      </c>
      <c r="H143" s="295">
        <v>25</v>
      </c>
    </row>
    <row r="144" spans="1:8" s="254" customFormat="1" ht="25.5" x14ac:dyDescent="0.2">
      <c r="A144" s="255"/>
      <c r="B144" s="256"/>
      <c r="C144" s="257"/>
      <c r="D144" s="258">
        <v>9122110204</v>
      </c>
      <c r="E144" s="259" t="s">
        <v>201</v>
      </c>
      <c r="F144" s="259"/>
      <c r="G144" s="281" t="s">
        <v>106</v>
      </c>
      <c r="H144" s="293">
        <v>25</v>
      </c>
    </row>
    <row r="145" spans="1:8" s="266" customFormat="1" x14ac:dyDescent="0.2">
      <c r="A145" s="286"/>
      <c r="B145" s="271"/>
      <c r="C145" s="270"/>
      <c r="D145" s="270"/>
      <c r="E145" s="245" t="s">
        <v>202</v>
      </c>
      <c r="F145" s="272">
        <v>15</v>
      </c>
      <c r="G145" s="270"/>
      <c r="H145" s="293"/>
    </row>
    <row r="146" spans="1:8" s="266" customFormat="1" x14ac:dyDescent="0.2">
      <c r="A146" s="286"/>
      <c r="B146" s="271"/>
      <c r="C146" s="270"/>
      <c r="D146" s="270"/>
      <c r="E146" s="245" t="s">
        <v>203</v>
      </c>
      <c r="F146" s="274">
        <v>10</v>
      </c>
      <c r="G146" s="270"/>
      <c r="H146" s="293"/>
    </row>
    <row r="147" spans="1:8" s="254" customFormat="1" x14ac:dyDescent="0.2">
      <c r="A147" s="255"/>
      <c r="B147" s="256"/>
      <c r="C147" s="257"/>
      <c r="D147" s="258"/>
      <c r="E147" s="259"/>
      <c r="F147" s="318">
        <f>SUM(F145:F146)</f>
        <v>25</v>
      </c>
      <c r="G147" s="281"/>
      <c r="H147" s="293"/>
    </row>
    <row r="148" spans="1:8" s="254" customFormat="1" x14ac:dyDescent="0.2">
      <c r="A148" s="255"/>
      <c r="B148" s="256"/>
      <c r="C148" s="257"/>
      <c r="D148" s="258"/>
      <c r="E148" s="259"/>
      <c r="F148" s="318"/>
      <c r="G148" s="281"/>
      <c r="H148" s="293"/>
    </row>
    <row r="149" spans="1:8" s="254" customFormat="1" ht="25.5" x14ac:dyDescent="0.2">
      <c r="A149" s="185">
        <f>MAX(A$1:A148)+1</f>
        <v>24</v>
      </c>
      <c r="B149" s="248"/>
      <c r="C149" s="249">
        <v>91221401</v>
      </c>
      <c r="D149" s="250"/>
      <c r="E149" s="251" t="s">
        <v>204</v>
      </c>
      <c r="F149" s="251"/>
      <c r="G149" s="53" t="s">
        <v>68</v>
      </c>
      <c r="H149" s="295">
        <v>16</v>
      </c>
    </row>
    <row r="150" spans="1:8" s="254" customFormat="1" ht="25.5" x14ac:dyDescent="0.2">
      <c r="A150" s="255"/>
      <c r="B150" s="256"/>
      <c r="C150" s="257"/>
      <c r="D150" s="258">
        <v>9122140101</v>
      </c>
      <c r="E150" s="259" t="s">
        <v>205</v>
      </c>
      <c r="F150" s="259"/>
      <c r="G150" s="281" t="s">
        <v>68</v>
      </c>
      <c r="H150" s="293">
        <v>16</v>
      </c>
    </row>
    <row r="151" spans="1:8" s="254" customFormat="1" x14ac:dyDescent="0.2">
      <c r="A151" s="255"/>
      <c r="B151" s="256"/>
      <c r="C151" s="257"/>
      <c r="D151" s="258"/>
      <c r="E151" s="259"/>
      <c r="F151" s="318"/>
      <c r="G151" s="281"/>
      <c r="H151" s="293"/>
    </row>
    <row r="152" spans="1:8" s="254" customFormat="1" ht="25.5" x14ac:dyDescent="0.2">
      <c r="A152" s="185">
        <f>MAX(A$1:A151)+1</f>
        <v>25</v>
      </c>
      <c r="B152" s="248"/>
      <c r="C152" s="249">
        <v>91221402</v>
      </c>
      <c r="D152" s="250"/>
      <c r="E152" s="251" t="s">
        <v>206</v>
      </c>
      <c r="F152" s="251"/>
      <c r="G152" s="53" t="s">
        <v>68</v>
      </c>
      <c r="H152" s="295">
        <v>4</v>
      </c>
    </row>
    <row r="153" spans="1:8" s="254" customFormat="1" ht="25.5" x14ac:dyDescent="0.2">
      <c r="A153" s="255"/>
      <c r="B153" s="256"/>
      <c r="C153" s="257"/>
      <c r="D153" s="258">
        <v>9122140201</v>
      </c>
      <c r="E153" s="259" t="s">
        <v>207</v>
      </c>
      <c r="F153" s="259"/>
      <c r="G153" s="281" t="s">
        <v>68</v>
      </c>
      <c r="H153" s="293">
        <v>4</v>
      </c>
    </row>
    <row r="154" spans="1:8" s="254" customFormat="1" x14ac:dyDescent="0.2">
      <c r="A154" s="255"/>
      <c r="B154" s="256"/>
      <c r="C154" s="257"/>
      <c r="D154" s="258"/>
      <c r="E154" s="259"/>
      <c r="F154" s="318"/>
      <c r="G154" s="281"/>
      <c r="H154" s="293"/>
    </row>
    <row r="155" spans="1:8" ht="13.5" thickBot="1" x14ac:dyDescent="0.25">
      <c r="A155" s="12"/>
      <c r="B155" s="11"/>
      <c r="C155" s="287"/>
      <c r="D155" s="288"/>
      <c r="E155" s="289"/>
      <c r="F155" s="319"/>
      <c r="G155" s="320"/>
      <c r="H155" s="321"/>
    </row>
    <row r="156" spans="1:8" x14ac:dyDescent="0.2">
      <c r="E156" s="322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3</vt:i4>
      </vt:variant>
    </vt:vector>
  </HeadingPairs>
  <TitlesOfParts>
    <vt:vector size="9" baseType="lpstr">
      <vt:lpstr>SO 320-13_OS_ ARCH+ST</vt:lpstr>
      <vt:lpstr>SO 320-13_SS_ ARCH+ST </vt:lpstr>
      <vt:lpstr>SO 320-13_PM  ARCH+ST </vt:lpstr>
      <vt:lpstr>SO 320-13_ 3.ZTI</vt:lpstr>
      <vt:lpstr>SO 320-13_7.EL+BL</vt:lpstr>
      <vt:lpstr>Hárok1</vt:lpstr>
      <vt:lpstr>'SO 320-13_ 3.ZTI'!Názvy_tlače</vt:lpstr>
      <vt:lpstr>'SO 320-13_7.EL+BL'!Názvy_tlače</vt:lpstr>
      <vt:lpstr>'SO 320-13_ 3.ZTI'!Oblasť_tlače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2018-11-15T11:28:29Z</dcterms:modified>
</cp:coreProperties>
</file>